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035" windowWidth="2100" windowHeight="13620" tabRatio="398" firstSheet="1" activeTab="1"/>
  </bookViews>
  <sheets>
    <sheet name="BExRepositorySheet" sheetId="2" state="veryHidden" r:id="rId1"/>
    <sheet name="04 2020" sheetId="5" r:id="rId2"/>
  </sheets>
  <definedNames>
    <definedName name="_xlnm._FilterDatabase" localSheetId="1" hidden="1">'04 2020'!$K$14:$L$414</definedName>
    <definedName name="fght">'04 2020'!$A$18:$K$414</definedName>
    <definedName name="апр">#REF!</definedName>
    <definedName name="апрель">'04 2020'!$A$18:$K$414</definedName>
    <definedName name="асс">'04 2020'!$A$18:$B$414</definedName>
    <definedName name="_xlnm.Print_Titles" localSheetId="1">'04 2020'!$14:$14</definedName>
    <definedName name="_xlnm.Print_Area" localSheetId="1">'04 2020'!$A$1:$L$414</definedName>
    <definedName name="февраль" localSheetId="1">#REF!</definedName>
    <definedName name="февраль">#REF!</definedName>
    <definedName name="ыыы" localSheetId="1">#REF!</definedName>
    <definedName name="ыыы">#REF!</definedName>
  </definedNames>
  <calcPr calcId="162913"/>
</workbook>
</file>

<file path=xl/calcChain.xml><?xml version="1.0" encoding="utf-8"?>
<calcChain xmlns="http://schemas.openxmlformats.org/spreadsheetml/2006/main">
  <c r="J96" i="5" l="1"/>
  <c r="J370" i="5"/>
  <c r="J371" i="5"/>
  <c r="J355" i="5" l="1"/>
  <c r="J368" i="5" l="1"/>
  <c r="J369" i="5"/>
  <c r="J373" i="5"/>
  <c r="J362" i="5"/>
  <c r="J374" i="5"/>
  <c r="J173" i="5" l="1"/>
  <c r="J300" i="5"/>
  <c r="J337" i="5" l="1"/>
  <c r="J291" i="5"/>
  <c r="J290" i="5"/>
  <c r="J289" i="5"/>
  <c r="J288" i="5"/>
  <c r="J287" i="5"/>
  <c r="J285" i="5"/>
  <c r="J286" i="5"/>
  <c r="J302" i="5"/>
  <c r="J298" i="5"/>
  <c r="J297" i="5"/>
  <c r="J295" i="5"/>
  <c r="J294" i="5"/>
  <c r="J293" i="5"/>
  <c r="J228" i="5" l="1"/>
  <c r="J227" i="5"/>
  <c r="J226" i="5"/>
  <c r="J225" i="5"/>
  <c r="J232" i="5"/>
  <c r="J230" i="5"/>
  <c r="J229" i="5"/>
  <c r="J231" i="5"/>
  <c r="J21" i="5" l="1"/>
  <c r="J32" i="5"/>
  <c r="J42" i="5"/>
  <c r="J53" i="5"/>
  <c r="J62" i="5"/>
  <c r="J76" i="5"/>
  <c r="J88" i="5"/>
  <c r="J94" i="5"/>
  <c r="J106" i="5"/>
  <c r="J113" i="5"/>
  <c r="J123" i="5"/>
  <c r="J134" i="5"/>
  <c r="J143" i="5"/>
  <c r="J154" i="5"/>
  <c r="J163" i="5"/>
  <c r="J170" i="5"/>
  <c r="J183" i="5"/>
  <c r="J195" i="5"/>
  <c r="J209" i="5"/>
  <c r="J221" i="5"/>
  <c r="J238" i="5"/>
  <c r="J248" i="5"/>
  <c r="J258" i="5"/>
  <c r="J266" i="5"/>
  <c r="J276" i="5"/>
  <c r="J305" i="5"/>
  <c r="J314" i="5"/>
  <c r="J323" i="5"/>
  <c r="J331" i="5"/>
  <c r="J376" i="5"/>
  <c r="J386" i="5"/>
  <c r="J390" i="5"/>
  <c r="J398" i="5"/>
  <c r="J411" i="5"/>
  <c r="J18" i="5"/>
  <c r="J27" i="5"/>
  <c r="J39" i="5"/>
  <c r="J48" i="5"/>
  <c r="J59" i="5"/>
  <c r="J69" i="5"/>
  <c r="J84" i="5"/>
  <c r="J107" i="5"/>
  <c r="J120" i="5"/>
  <c r="J131" i="5"/>
  <c r="J140" i="5"/>
  <c r="J151" i="5"/>
  <c r="J160" i="5"/>
  <c r="J172" i="5"/>
  <c r="J191" i="5"/>
  <c r="J203" i="5"/>
  <c r="J222" i="5"/>
  <c r="J239" i="5"/>
  <c r="J249" i="5"/>
  <c r="J259" i="5"/>
  <c r="J263" i="5"/>
  <c r="J267" i="5"/>
  <c r="J277" i="5"/>
  <c r="J281" i="5"/>
  <c r="J306" i="5"/>
  <c r="J310" i="5"/>
  <c r="J320" i="5"/>
  <c r="J324" i="5"/>
  <c r="J328" i="5"/>
  <c r="J332" i="5"/>
  <c r="J338" i="5"/>
  <c r="J351" i="5"/>
  <c r="J358" i="5"/>
  <c r="J377" i="5"/>
  <c r="J381" i="5"/>
  <c r="J387" i="5"/>
  <c r="J391" i="5"/>
  <c r="J395" i="5"/>
  <c r="J399" i="5"/>
  <c r="J403" i="5"/>
  <c r="J24" i="5"/>
  <c r="J36" i="5"/>
  <c r="J45" i="5"/>
  <c r="J55" i="5"/>
  <c r="J64" i="5"/>
  <c r="J71" i="5"/>
  <c r="J81" i="5"/>
  <c r="J85" i="5"/>
  <c r="J90" i="5"/>
  <c r="J97" i="5"/>
  <c r="J104" i="5"/>
  <c r="J110" i="5"/>
  <c r="J117" i="5"/>
  <c r="J121" i="5"/>
  <c r="J126" i="5"/>
  <c r="J132" i="5"/>
  <c r="J137" i="5"/>
  <c r="J141" i="5"/>
  <c r="J145" i="5"/>
  <c r="J152" i="5"/>
  <c r="J156" i="5"/>
  <c r="J161" i="5"/>
  <c r="J166" i="5"/>
  <c r="J176" i="5"/>
  <c r="J181" i="5"/>
  <c r="J185" i="5"/>
  <c r="J193" i="5"/>
  <c r="J197" i="5"/>
  <c r="J206" i="5"/>
  <c r="J215" i="5"/>
  <c r="J219" i="5"/>
  <c r="J223" i="5"/>
  <c r="J236" i="5"/>
  <c r="J240" i="5"/>
  <c r="J246" i="5"/>
  <c r="J250" i="5"/>
  <c r="J256" i="5"/>
  <c r="J260" i="5"/>
  <c r="J264" i="5"/>
  <c r="J268" i="5"/>
  <c r="J274" i="5"/>
  <c r="J278" i="5"/>
  <c r="J282" i="5"/>
  <c r="J307" i="5"/>
  <c r="J312" i="5"/>
  <c r="J316" i="5"/>
  <c r="J321" i="5"/>
  <c r="J325" i="5"/>
  <c r="J329" i="5"/>
  <c r="J334" i="5"/>
  <c r="J339" i="5"/>
  <c r="J345" i="5"/>
  <c r="J352" i="5"/>
  <c r="J361" i="5"/>
  <c r="J378" i="5"/>
  <c r="J383" i="5"/>
  <c r="J388" i="5"/>
  <c r="J392" i="5"/>
  <c r="J396" i="5"/>
  <c r="J400" i="5"/>
  <c r="J407" i="5"/>
  <c r="J413" i="5"/>
  <c r="J26" i="5"/>
  <c r="J38" i="5"/>
  <c r="J47" i="5"/>
  <c r="J58" i="5"/>
  <c r="J68" i="5"/>
  <c r="J83" i="5"/>
  <c r="J101" i="5"/>
  <c r="J119" i="5"/>
  <c r="J130" i="5"/>
  <c r="J139" i="5"/>
  <c r="J148" i="5"/>
  <c r="J158" i="5"/>
  <c r="J178" i="5"/>
  <c r="J189" i="5"/>
  <c r="J201" i="5"/>
  <c r="J217" i="5"/>
  <c r="J234" i="5"/>
  <c r="J242" i="5"/>
  <c r="J252" i="5"/>
  <c r="J262" i="5"/>
  <c r="J272" i="5"/>
  <c r="J280" i="5"/>
  <c r="J309" i="5"/>
  <c r="J319" i="5"/>
  <c r="J327" i="5"/>
  <c r="J336" i="5"/>
  <c r="J341" i="5"/>
  <c r="J354" i="5"/>
  <c r="J380" i="5"/>
  <c r="J394" i="5"/>
  <c r="J402" i="5"/>
  <c r="J22" i="5"/>
  <c r="J33" i="5"/>
  <c r="J43" i="5"/>
  <c r="J54" i="5"/>
  <c r="J63" i="5"/>
  <c r="J78" i="5"/>
  <c r="J89" i="5"/>
  <c r="J102" i="5"/>
  <c r="J114" i="5"/>
  <c r="J125" i="5"/>
  <c r="J136" i="5"/>
  <c r="J144" i="5"/>
  <c r="J155" i="5"/>
  <c r="J164" i="5"/>
  <c r="J180" i="5"/>
  <c r="J184" i="5"/>
  <c r="J196" i="5"/>
  <c r="J211" i="5"/>
  <c r="J218" i="5"/>
  <c r="J235" i="5"/>
  <c r="J245" i="5"/>
  <c r="J253" i="5"/>
  <c r="J273" i="5"/>
  <c r="J315" i="5"/>
  <c r="J344" i="5"/>
  <c r="J412" i="5"/>
  <c r="J19" i="5"/>
  <c r="J28" i="5"/>
  <c r="J40" i="5"/>
  <c r="J49" i="5"/>
  <c r="J60" i="5"/>
  <c r="J20" i="5"/>
  <c r="J25" i="5"/>
  <c r="J29" i="5"/>
  <c r="J37" i="5"/>
  <c r="J41" i="5"/>
  <c r="J46" i="5"/>
  <c r="J50" i="5"/>
  <c r="J56" i="5"/>
  <c r="J61" i="5"/>
  <c r="J65" i="5"/>
  <c r="J75" i="5"/>
  <c r="J82" i="5"/>
  <c r="J87" i="5"/>
  <c r="J93" i="5"/>
  <c r="J98" i="5"/>
  <c r="J105" i="5"/>
  <c r="J111" i="5"/>
  <c r="J118" i="5"/>
  <c r="J122" i="5"/>
  <c r="J129" i="5"/>
  <c r="J133" i="5"/>
  <c r="J138" i="5"/>
  <c r="J142" i="5"/>
  <c r="J147" i="5"/>
  <c r="J153" i="5"/>
  <c r="J157" i="5"/>
  <c r="J162" i="5"/>
  <c r="J169" i="5"/>
  <c r="J177" i="5"/>
  <c r="J182" i="5"/>
  <c r="J188" i="5"/>
  <c r="J194" i="5"/>
  <c r="J198" i="5"/>
  <c r="J207" i="5"/>
  <c r="J216" i="5"/>
  <c r="J220" i="5"/>
  <c r="J224" i="5"/>
  <c r="J237" i="5"/>
  <c r="J241" i="5"/>
  <c r="J247" i="5"/>
  <c r="J251" i="5"/>
  <c r="J257" i="5"/>
  <c r="J261" i="5"/>
  <c r="J265" i="5"/>
  <c r="J271" i="5"/>
  <c r="J275" i="5"/>
  <c r="J279" i="5"/>
  <c r="J304" i="5"/>
  <c r="J308" i="5"/>
  <c r="J313" i="5"/>
  <c r="J317" i="5"/>
  <c r="J322" i="5"/>
  <c r="J326" i="5"/>
  <c r="J330" i="5"/>
  <c r="J335" i="5"/>
  <c r="J340" i="5"/>
  <c r="J347" i="5"/>
  <c r="J353" i="5"/>
  <c r="J365" i="5"/>
  <c r="J379" i="5"/>
  <c r="J385" i="5"/>
  <c r="J389" i="5"/>
  <c r="J393" i="5"/>
  <c r="J397" i="5"/>
  <c r="J401" i="5"/>
  <c r="J410" i="5"/>
  <c r="J414" i="5"/>
  <c r="J348" i="5"/>
</calcChain>
</file>

<file path=xl/sharedStrings.xml><?xml version="1.0" encoding="utf-8"?>
<sst xmlns="http://schemas.openxmlformats.org/spreadsheetml/2006/main" count="1970" uniqueCount="485">
  <si>
    <t>Цвет</t>
  </si>
  <si>
    <t>Кол-во листов</t>
  </si>
  <si>
    <t>Кол-во слоев</t>
  </si>
  <si>
    <t>Кол-во в коробе</t>
  </si>
  <si>
    <t>белый</t>
  </si>
  <si>
    <t>серый</t>
  </si>
  <si>
    <t>голубой</t>
  </si>
  <si>
    <t>зеленый</t>
  </si>
  <si>
    <t>23/23</t>
  </si>
  <si>
    <t>75 ml</t>
  </si>
  <si>
    <t>красный</t>
  </si>
  <si>
    <t>желтый</t>
  </si>
  <si>
    <t>синий</t>
  </si>
  <si>
    <t>5л.</t>
  </si>
  <si>
    <t>1л.</t>
  </si>
  <si>
    <t>21/22</t>
  </si>
  <si>
    <t>Система</t>
  </si>
  <si>
    <t>Tork держатель для медицинских простыней</t>
  </si>
  <si>
    <t>W1</t>
  </si>
  <si>
    <t>W4</t>
  </si>
  <si>
    <t>Н2</t>
  </si>
  <si>
    <t>Т2</t>
  </si>
  <si>
    <t>Т1</t>
  </si>
  <si>
    <t>V1</t>
  </si>
  <si>
    <t>N1</t>
  </si>
  <si>
    <t>Т3</t>
  </si>
  <si>
    <t>S1</t>
  </si>
  <si>
    <t>S2</t>
  </si>
  <si>
    <t>F1</t>
  </si>
  <si>
    <t>Диспенсер</t>
  </si>
  <si>
    <t>Туалетная бумага в больших рулонах</t>
  </si>
  <si>
    <t>Туалетная бумага в стандартных рулонах</t>
  </si>
  <si>
    <t>ПОЛОТЕНЦА ДЛЯ РУК</t>
  </si>
  <si>
    <t>Расходные материалы</t>
  </si>
  <si>
    <t>ТУАЛЕТНАЯ БУМАГА</t>
  </si>
  <si>
    <t>Листовая туалетная бумага</t>
  </si>
  <si>
    <t>ЖИДКОЕ МЫЛО</t>
  </si>
  <si>
    <t>Нетканые протирочные материалы</t>
  </si>
  <si>
    <t>Цена руб./кор. с НДС</t>
  </si>
  <si>
    <t>Размер Д/Ш</t>
  </si>
  <si>
    <t>24x4</t>
  </si>
  <si>
    <t>75/21,5</t>
  </si>
  <si>
    <t>N2</t>
  </si>
  <si>
    <t>42x38</t>
  </si>
  <si>
    <t>340/37</t>
  </si>
  <si>
    <t>170/24</t>
  </si>
  <si>
    <t>W3</t>
  </si>
  <si>
    <t>255/37</t>
  </si>
  <si>
    <t>119/24</t>
  </si>
  <si>
    <t>255/24</t>
  </si>
  <si>
    <t>S3</t>
  </si>
  <si>
    <t>148/32</t>
  </si>
  <si>
    <t>152/32</t>
  </si>
  <si>
    <t>510/37</t>
  </si>
  <si>
    <t>510/24</t>
  </si>
  <si>
    <t>21/34</t>
  </si>
  <si>
    <t>ОСВЕЖИТЕЛИ ВОЗДУХА</t>
  </si>
  <si>
    <t>ПОКРЫТИЯ ДЛЯ УНИТАЗА</t>
  </si>
  <si>
    <t>МЕДИЦИНСКИЕ ПРОСТЫНИ</t>
  </si>
  <si>
    <t>КОРЗИНЫ ДЛЯ МУСОРА</t>
  </si>
  <si>
    <t>165/19,5</t>
  </si>
  <si>
    <t>225/25,8</t>
  </si>
  <si>
    <t>черный</t>
  </si>
  <si>
    <t>Шпилька для локтевого привода</t>
  </si>
  <si>
    <t>340/36,9</t>
  </si>
  <si>
    <t>150/21</t>
  </si>
  <si>
    <t>Туалетная бумага в компактных рулонах</t>
  </si>
  <si>
    <t>Т6</t>
  </si>
  <si>
    <t>Крышка для корзины для мусора 50 л</t>
  </si>
  <si>
    <t>Жидкое мыло наливное в 5-литровых канистрах</t>
  </si>
  <si>
    <t xml:space="preserve">белый </t>
  </si>
  <si>
    <t>W2</t>
  </si>
  <si>
    <t>M1</t>
  </si>
  <si>
    <t>M2</t>
  </si>
  <si>
    <t>255/23,5</t>
  </si>
  <si>
    <t>23/25</t>
  </si>
  <si>
    <t>23x9,5</t>
  </si>
  <si>
    <t>100х9,9</t>
  </si>
  <si>
    <t>125/23,5</t>
  </si>
  <si>
    <t>38x32</t>
  </si>
  <si>
    <t>120/21,5</t>
  </si>
  <si>
    <t>50/50</t>
  </si>
  <si>
    <t>Набор магнитов для диспенсера Tork Performance W4</t>
  </si>
  <si>
    <t>90х9,9</t>
  </si>
  <si>
    <t>135х9,9</t>
  </si>
  <si>
    <t>19х11</t>
  </si>
  <si>
    <t>252х30</t>
  </si>
  <si>
    <t>242х36</t>
  </si>
  <si>
    <t>N4</t>
  </si>
  <si>
    <t>САЛФЕТКИ ДЛЯ ЛИЦА</t>
  </si>
  <si>
    <t>Название</t>
  </si>
  <si>
    <t>38х32</t>
  </si>
  <si>
    <t>S4</t>
  </si>
  <si>
    <t>прозрачное</t>
  </si>
  <si>
    <t>30х33</t>
  </si>
  <si>
    <t>Присоска для монтажа на кафельной поверхности для диспенсера W4</t>
  </si>
  <si>
    <t>Держатель мешка для мусора для диспенсера W1</t>
  </si>
  <si>
    <t>Tork Performance напольный диспенсер для материалов в рулоне</t>
  </si>
  <si>
    <t>Tork Performance настенный диспенсер для материалов в рулоне</t>
  </si>
  <si>
    <t>Tork Performance диспенсер для материалов в комби-рулонах</t>
  </si>
  <si>
    <t>Tork Performance диспенсер для материалов в салфетках</t>
  </si>
  <si>
    <t>Кнопка для диспенсера для жидкого мыла S1 серии Aluminium</t>
  </si>
  <si>
    <t>Кнопка для диспенсера Elevation для жидкого мыла S1/S2</t>
  </si>
  <si>
    <t>Вставки в диспенсеры для листовых полотенец для полотенец разной ширины</t>
  </si>
  <si>
    <t>МАТЕРИАЛЫ ДЛЯ ПРОТИРКИ И ОЧИСТКИ</t>
  </si>
  <si>
    <t xml:space="preserve">Материалы для протирки и очистки </t>
  </si>
  <si>
    <t xml:space="preserve">Tork протирочная бумага повышенной прочности в рулоне </t>
  </si>
  <si>
    <t xml:space="preserve">Tork Плюс протирочная бумага в рулоне голубая </t>
  </si>
  <si>
    <t xml:space="preserve">Tork протирочная бумага повышенной прочности в рулоне голубая </t>
  </si>
  <si>
    <t xml:space="preserve">Tork протирочная бумага суперпрочная в рулоне голубая </t>
  </si>
  <si>
    <t xml:space="preserve">Tork базовая протирочная бумага в рулоне, 2 слоя, голубая </t>
  </si>
  <si>
    <t xml:space="preserve">Tork Плюс протирочная бумага в рулоне со съемной втулкой голубая </t>
  </si>
  <si>
    <t xml:space="preserve">Tork протирочная бумага суперпрочная в рулоне со съемной втулкой голубая </t>
  </si>
  <si>
    <t xml:space="preserve">Tork Плюс протирочная бумага в рулоне со съемной втулкой </t>
  </si>
  <si>
    <t>Tork Плюс протирочная бумага в рулоне со съемной втулкой</t>
  </si>
  <si>
    <t xml:space="preserve">Протирочная бумага </t>
  </si>
  <si>
    <t>Tork нетканый материал для полировки в салфетках</t>
  </si>
  <si>
    <t>Tork нетканый материал повышенной прочности в салфетках</t>
  </si>
  <si>
    <t xml:space="preserve">120/23,5 </t>
  </si>
  <si>
    <t>M4</t>
  </si>
  <si>
    <t>114/19,4</t>
  </si>
  <si>
    <t>151/19</t>
  </si>
  <si>
    <t>20,4/21</t>
  </si>
  <si>
    <t>бирюзовый</t>
  </si>
  <si>
    <t>ДЕРЖАТЕЛЬ ДЛЯ ГИГИЕНИЧЕСКИХ ПАКЕТОВ</t>
  </si>
  <si>
    <t>Ключ для диспенсеров Tork</t>
  </si>
  <si>
    <t>280/21</t>
  </si>
  <si>
    <t>Категория качества</t>
  </si>
  <si>
    <t>Premium</t>
  </si>
  <si>
    <t>Advanced</t>
  </si>
  <si>
    <t>Universal</t>
  </si>
  <si>
    <t>Электронная система для полотенец в рулонах (ранее EnMotion)</t>
  </si>
  <si>
    <t>Н12</t>
  </si>
  <si>
    <t>Н13</t>
  </si>
  <si>
    <t>Диспенсеры</t>
  </si>
  <si>
    <t>натуральный</t>
  </si>
  <si>
    <t>21/23,4</t>
  </si>
  <si>
    <t>Система полотенец TORK Singlefold сложения ZZ и C</t>
  </si>
  <si>
    <t>Tork листовые полотенца Singlefold сложения ZZ ультрамягкие</t>
  </si>
  <si>
    <t>Tork листовые полотенца Singlefold сложения ZZ</t>
  </si>
  <si>
    <t>24/27,5</t>
  </si>
  <si>
    <t>Tork туалетная бумага в больших рулонах</t>
  </si>
  <si>
    <t>Tork туалетная бумага в стандартных рулонах</t>
  </si>
  <si>
    <t>Tork листовая туалетная бумага мягкая</t>
  </si>
  <si>
    <t>Т8</t>
  </si>
  <si>
    <t>Т9</t>
  </si>
  <si>
    <t>112/13,4</t>
  </si>
  <si>
    <t>207/13,4</t>
  </si>
  <si>
    <t>Tork пакеты гигиенические полиэтиленовые</t>
  </si>
  <si>
    <t>Tork индивидуальные бумажные покрытия на унитаз</t>
  </si>
  <si>
    <t>Tork аэрозольный освежитель воздуха, цитрусовый аромат</t>
  </si>
  <si>
    <t>Tork аэрозольный освежитель воздуха, цветочный аромат</t>
  </si>
  <si>
    <t>Tork аэрозольный освежитель воздуха, тропический аромат</t>
  </si>
  <si>
    <t>Tork аэрозольный освежитель воздуха, нейтрализатор запахов</t>
  </si>
  <si>
    <t>Tork твердый освежитель воздуха, цитрусовый аромат</t>
  </si>
  <si>
    <t>Tork твердый освежитель воздуха, цветочный аромат</t>
  </si>
  <si>
    <t>A2</t>
  </si>
  <si>
    <t>A1</t>
  </si>
  <si>
    <t>Tork держатель для твердого освежителя воздуха</t>
  </si>
  <si>
    <t>4х8</t>
  </si>
  <si>
    <t>МЫЛО-ПЕНА</t>
  </si>
  <si>
    <t>Tork жидкое мыло-гель для тела и волос</t>
  </si>
  <si>
    <t>Tork жидкое мыло-очиститель для рук от жировых и технических загрязнений</t>
  </si>
  <si>
    <t>S34</t>
  </si>
  <si>
    <t>МЫЛО-СПРЕЙ</t>
  </si>
  <si>
    <t xml:space="preserve">Тоrk мыло-пена люкс </t>
  </si>
  <si>
    <t>Tork мыло-пена мягкое</t>
  </si>
  <si>
    <t>800мл</t>
  </si>
  <si>
    <t>1000мл</t>
  </si>
  <si>
    <t>св.желтый</t>
  </si>
  <si>
    <t xml:space="preserve">Tork бумажные медицинские простыни </t>
  </si>
  <si>
    <t>275/20</t>
  </si>
  <si>
    <t>оранжевый</t>
  </si>
  <si>
    <t>бургунди</t>
  </si>
  <si>
    <t>24х24</t>
  </si>
  <si>
    <t>шоколад</t>
  </si>
  <si>
    <t>25х25</t>
  </si>
  <si>
    <t>шампань</t>
  </si>
  <si>
    <t>бисквит</t>
  </si>
  <si>
    <t>фуксия</t>
  </si>
  <si>
    <t>33х33</t>
  </si>
  <si>
    <t>ПРОДУКЦИЯ ДЛЯ ДЕКОРА СТОЛА</t>
  </si>
  <si>
    <t>Белые сервировочные салфетки</t>
  </si>
  <si>
    <t>Tork салфетки 33 белые</t>
  </si>
  <si>
    <t>Диспенсерные салфетки</t>
  </si>
  <si>
    <t>Tork Counterfold диспенсер для линии раздачи</t>
  </si>
  <si>
    <t>Tork Fastfold диспенсер настольный</t>
  </si>
  <si>
    <t>Tork Xpressnap® диспенсерные салфетки</t>
  </si>
  <si>
    <t>622х235х235</t>
  </si>
  <si>
    <t>145х191х307</t>
  </si>
  <si>
    <t>155х201х150</t>
  </si>
  <si>
    <t>Tork JustOne® диспенсерные салфетки</t>
  </si>
  <si>
    <t>16x24</t>
  </si>
  <si>
    <t>Коастеры</t>
  </si>
  <si>
    <t>Скатерти в рулонах</t>
  </si>
  <si>
    <t>1,2x15</t>
  </si>
  <si>
    <t>Салфетки цветные 25х25 см</t>
  </si>
  <si>
    <t>Салфетки цветные 33х33 см</t>
  </si>
  <si>
    <t>Tork нетканый материал для кухни</t>
  </si>
  <si>
    <t>Ключ пластиковый для диспенсеров Tork Wave с пластиковым замком</t>
  </si>
  <si>
    <t>Ключ металлический для электронных диспенсеров Tork Wave (EnMotion)</t>
  </si>
  <si>
    <t>Tork Xpressnap® диспенсер большой емкости</t>
  </si>
  <si>
    <t>Tork Xpressnap® диспенсер для линии раздачи</t>
  </si>
  <si>
    <t>Tork Xpressnap®  диспенсер настольный</t>
  </si>
  <si>
    <t>180/27,5</t>
  </si>
  <si>
    <t>29,5х9,4</t>
  </si>
  <si>
    <t>8х9</t>
  </si>
  <si>
    <t>525/95</t>
  </si>
  <si>
    <t>170/95</t>
  </si>
  <si>
    <t>200/95</t>
  </si>
  <si>
    <t>120/95</t>
  </si>
  <si>
    <t>70х9,9</t>
  </si>
  <si>
    <t>23х9,4</t>
  </si>
  <si>
    <t>Tork cалфетки 24 белые</t>
  </si>
  <si>
    <t>Н1</t>
  </si>
  <si>
    <t>Н3</t>
  </si>
  <si>
    <t>Т4</t>
  </si>
  <si>
    <t>S1/S11</t>
  </si>
  <si>
    <t>S11</t>
  </si>
  <si>
    <t>B1</t>
  </si>
  <si>
    <t>B2</t>
  </si>
  <si>
    <t>B3</t>
  </si>
  <si>
    <t>C1</t>
  </si>
  <si>
    <t>B5</t>
  </si>
  <si>
    <t>M3</t>
  </si>
  <si>
    <t>W1/2</t>
  </si>
  <si>
    <t>N12</t>
  </si>
  <si>
    <t>М4</t>
  </si>
  <si>
    <t>270/19,8</t>
  </si>
  <si>
    <t>8х12</t>
  </si>
  <si>
    <t>Tork нетканый материал экстра-безворсовый</t>
  </si>
  <si>
    <t>Tork мыло-спрей ультрамягкое</t>
  </si>
  <si>
    <t>Запасные части для диспенсеров</t>
  </si>
  <si>
    <t>Замок для диспенсеров серии Aluminium</t>
  </si>
  <si>
    <t>Замок для диспенсеров серии Elevation</t>
  </si>
  <si>
    <t>ДОПОЛНИТЕЛЬНЫЕ АКСЕССУАРЫ</t>
  </si>
  <si>
    <t>В1</t>
  </si>
  <si>
    <t>Tork коастер темно-синий</t>
  </si>
  <si>
    <t>Салфетки цветные 24х24 см</t>
  </si>
  <si>
    <t>бордо</t>
  </si>
  <si>
    <t>Tork салфетки 25 темно-зеленые</t>
  </si>
  <si>
    <t>Tork салфетки 25 красные</t>
  </si>
  <si>
    <t>Tork салфетки 25 бордо</t>
  </si>
  <si>
    <t>Tork салфетки 25 темно-синие</t>
  </si>
  <si>
    <t>Tork салфетки 33 лайм</t>
  </si>
  <si>
    <t>лайм</t>
  </si>
  <si>
    <t>песочный</t>
  </si>
  <si>
    <t>Tork салфетки 33 оранжевые</t>
  </si>
  <si>
    <t>39х39</t>
  </si>
  <si>
    <t>Tork скатерть в большом рулоне белая ламинированная</t>
  </si>
  <si>
    <t>Tork коастер белый, зубчатый край</t>
  </si>
  <si>
    <t>Tork SmartOne® туалетная бумага в рулонах</t>
  </si>
  <si>
    <t>Tork салфетки 24 шоколад</t>
  </si>
  <si>
    <t>Tork салфетки 24 бордо</t>
  </si>
  <si>
    <t>Tork салфетки 24 темно-синие</t>
  </si>
  <si>
    <t>Tork салфетки 24 красные</t>
  </si>
  <si>
    <t>Tork салфетки 24 темно-зеленые</t>
  </si>
  <si>
    <t>Tork салфетки 24 желтые</t>
  </si>
  <si>
    <t>Tork салфетки 24 черные</t>
  </si>
  <si>
    <t xml:space="preserve">Tork салфетки 25 желтые  </t>
  </si>
  <si>
    <t>Tork салфетки 25 оранжевые</t>
  </si>
  <si>
    <t xml:space="preserve">Tork салфетки 33 желтые </t>
  </si>
  <si>
    <t>Tork салфетки 39 белые 1/4 сложения</t>
  </si>
  <si>
    <t>Tork салфетки 39 белые 1/8 сложения</t>
  </si>
  <si>
    <t>Tork коастер белый, круглый край</t>
  </si>
  <si>
    <t>Tork коастер желтый</t>
  </si>
  <si>
    <t xml:space="preserve">Tork полотенца для кухни в рулоне </t>
  </si>
  <si>
    <t>Tork салфетки 33 шампань</t>
  </si>
  <si>
    <t>Tork салфетки 33 красные</t>
  </si>
  <si>
    <t>Tork салфетки 33 темно-синие</t>
  </si>
  <si>
    <t>Tork салфетки 33 темно-зеленый</t>
  </si>
  <si>
    <t>Tork салфетки 33 серые</t>
  </si>
  <si>
    <t>Tork салфетки 33 бисквит</t>
  </si>
  <si>
    <t>Tork салфетки 33 фуксия</t>
  </si>
  <si>
    <t>Tork салфетки 33 шоколад</t>
  </si>
  <si>
    <t>Tork салфетки 33 черные</t>
  </si>
  <si>
    <t>Tork Performance диспенсер Макси для материалов в рулоне (съемная втулка)</t>
  </si>
  <si>
    <t>Полотенца в рулонах c центральной вытяжкой (ЦВ)</t>
  </si>
  <si>
    <t>Tork мыло-пена</t>
  </si>
  <si>
    <t>Tork SmartOne® туалетная бумага в мини-рулонах</t>
  </si>
  <si>
    <t>Tork туалетная бумага Mid-size в миди-рулонах</t>
  </si>
  <si>
    <t>Tork туалетная бумага Mid-size в миди-рулонах мягкая</t>
  </si>
  <si>
    <t>Tork туалетная бумага Mid-size в миди-рулонах ультрамягкая</t>
  </si>
  <si>
    <t>Tork туалетная бумага в мини-рулонах ультрамягкая</t>
  </si>
  <si>
    <t>Tork туалетная бумага в мини-рулонах мягкая</t>
  </si>
  <si>
    <t>Tork туалетная бумага в мини-рулонах</t>
  </si>
  <si>
    <t>Tork листовые полотенца Singlefold C-сложения</t>
  </si>
  <si>
    <t>Полотенца в рулонах для сенсорного диспенсера шириной 24,7см</t>
  </si>
  <si>
    <t>Полотенца в рулонах для сенсорного диспенсера шириной 19,5см</t>
  </si>
  <si>
    <t>Tork Matic® полотенца в рулонах мягкие</t>
  </si>
  <si>
    <t xml:space="preserve">Tork Matic® полотенца в рулонах </t>
  </si>
  <si>
    <t>Tork Matic® полотенца в рулонах (целлюлоза)</t>
  </si>
  <si>
    <t>Tork Matic® полотенца в рулонах ультрадлина</t>
  </si>
  <si>
    <t>TORK MATIC® полотенца в рулонах</t>
  </si>
  <si>
    <t>Система полотенец TORK XPress®</t>
  </si>
  <si>
    <t>Туалетная бумага Tork SmartOne®</t>
  </si>
  <si>
    <t>Tork салфетки 33 песочные</t>
  </si>
  <si>
    <t>Tork салфетки 33 бордо</t>
  </si>
  <si>
    <t>Tork коастер песочный</t>
  </si>
  <si>
    <t>Tork коастер бордо</t>
  </si>
  <si>
    <t>Замок для диспенсеров серии Elevation и Image Design</t>
  </si>
  <si>
    <t>Tork Xpress® листовые полотенца Multifold ультрамягкие</t>
  </si>
  <si>
    <t>Tork Xpress® листовые полотенца Multifold мягкие</t>
  </si>
  <si>
    <t>Tork Xpress® листовые полотенца Multifold</t>
  </si>
  <si>
    <t>Туалетная бумага в мини-рулонах</t>
  </si>
  <si>
    <t>Tork жидкое мыло мягкое</t>
  </si>
  <si>
    <t>Tork жидкое мыло с улучшенными гигиеническими свойствами</t>
  </si>
  <si>
    <t>Tork жидкое мыло-шампунь люкс для тела и волос, мини</t>
  </si>
  <si>
    <t>Tork  жидкое мыло-гель для тела и волос, мини</t>
  </si>
  <si>
    <t>Tork жидкое мыло ультрамягкое</t>
  </si>
  <si>
    <t>Tork жидкое мыло мягкое, мини</t>
  </si>
  <si>
    <t>Tork жидкое мыло мягкое, 5л</t>
  </si>
  <si>
    <t>Tork жидкое мыло, 5л</t>
  </si>
  <si>
    <t>Tork мыло-пена ультрамягкое</t>
  </si>
  <si>
    <t xml:space="preserve">Tork Elevation мини-диспенсер для полотенец с ЦВ </t>
  </si>
  <si>
    <t xml:space="preserve">Tork Performance мини-диспенсер для полотенец с ЦВ </t>
  </si>
  <si>
    <t xml:space="preserve">Tork Performance переносной мини-диспенсер для полотенец с ЦВ </t>
  </si>
  <si>
    <t xml:space="preserve">Tork Elevation диспенсер для полотенец с ЦВ </t>
  </si>
  <si>
    <t xml:space="preserve">Tork Performance диспенсер для полотенец с ЦВ </t>
  </si>
  <si>
    <t>Tork Плюс протирочная бумага в мини-рулоне с ЦВ</t>
  </si>
  <si>
    <t>Tork протирочная бумага в рулоне с ЦВ</t>
  </si>
  <si>
    <t>Tork Плюс протирочная бумага в рулоне с ЦВ</t>
  </si>
  <si>
    <t>Tork базовая протирочная бумага в рулоне с ЦВ (целлюлоза)</t>
  </si>
  <si>
    <t xml:space="preserve">Tork Matic® диспенсер для полотенец в рулонах </t>
  </si>
  <si>
    <t>S1/S2</t>
  </si>
  <si>
    <t>H1</t>
  </si>
  <si>
    <t>металлик</t>
  </si>
  <si>
    <t>Tork Xpress® диспенсер для листовых полотенец Multifold</t>
  </si>
  <si>
    <t>Tork Xpress® мини-диспенсер для листовых полотенец Multifold</t>
  </si>
  <si>
    <t>Tork Xpress® диспенсер для полотенец Multifold</t>
  </si>
  <si>
    <t>Tork Xpress® настольный диспенсер для полотенец Multifold</t>
  </si>
  <si>
    <t>Tork Xpress®настольный диспенсер для полотенец Multifold</t>
  </si>
  <si>
    <t>Tork диспенсер для листовых полотенец Singlefold сложения ZZ и С</t>
  </si>
  <si>
    <t>Tork диспенсер для туалетной бумаги в больших рулонах</t>
  </si>
  <si>
    <t>Tork диспенсер для туалетной бумаги в мини-рулонах</t>
  </si>
  <si>
    <t>Tork двойной диспенсер для туалетной бумаги в мини-рулонах</t>
  </si>
  <si>
    <t>Tork диспенсер для туалетной бумаги в стандартных рулонах</t>
  </si>
  <si>
    <t>Tork диспенсер для туалетной бумаги Mid-size в миди-рулонах</t>
  </si>
  <si>
    <t>Tork диспенсер для листовой туалетной бумаги</t>
  </si>
  <si>
    <t>Tork SmartOne® диспенсер для туалетной бумаги в рулонах</t>
  </si>
  <si>
    <t>Tork SmartOne® диспенсер для туалетной бумаги в мини-рулонах</t>
  </si>
  <si>
    <t>Tork SmartOne® двойной диспенсер для т.бумаги в мини-рулонах</t>
  </si>
  <si>
    <t>Tork диспенсер для жидкого мыла/мыла-спрея</t>
  </si>
  <si>
    <t xml:space="preserve">Tork диспенсер для жидкого мыла/мыла-спрея </t>
  </si>
  <si>
    <t>Tork диспенсер для жидкого мыла с локтевым приводом</t>
  </si>
  <si>
    <t>Tork мини-диспенсер для жидкого мыла</t>
  </si>
  <si>
    <t>Tork диспенсер для мыла-пены</t>
  </si>
  <si>
    <t>Tork диспенсер для салфеток для лица</t>
  </si>
  <si>
    <t xml:space="preserve">Tork диспенсер для салфеток для лица </t>
  </si>
  <si>
    <t>Tork диспенсер для аэрозольного освежителя воздуха</t>
  </si>
  <si>
    <t>Tork диспенсер для бумажных покрытий на унитаз</t>
  </si>
  <si>
    <t>Tork корзина для мусора 50л</t>
  </si>
  <si>
    <t xml:space="preserve">Tork корзина для мусора 50л                </t>
  </si>
  <si>
    <t>Tork корзина для мусора 20л</t>
  </si>
  <si>
    <t>Tork корзина для мусора 5л</t>
  </si>
  <si>
    <t>Tork держатель для гигиенических пакетов</t>
  </si>
  <si>
    <t xml:space="preserve">Tork нетканый материал для удаления масла и жира в большом рулоне </t>
  </si>
  <si>
    <t xml:space="preserve">Tork безворсовый нетканый материал в большом рулоне </t>
  </si>
  <si>
    <t>Tork нетканый материал в малом рулоне (съемная втулка)</t>
  </si>
  <si>
    <t>Tork нетканый материал для удаления масла и жира в малом рулоне (съемная втулка)</t>
  </si>
  <si>
    <t>Tork нетканый материал повышенной прочности в малом рулоне (съемная втулка)</t>
  </si>
  <si>
    <t>Tork нетканый материал для интенсивной очистки в малом рулоне (съемная втулка)</t>
  </si>
  <si>
    <t>Tork нетканый материал суперпрочный в малом рулоне (съемная втулка)</t>
  </si>
  <si>
    <t>Tork нетканый материал для удаления масла и жира в салфетках</t>
  </si>
  <si>
    <t>М1</t>
  </si>
  <si>
    <t>Ключ металликический для диспенсеров Tork Wave с металлическим замком</t>
  </si>
  <si>
    <t>М3, М4</t>
  </si>
  <si>
    <t>-</t>
  </si>
  <si>
    <t>Tork мини-диспенсер для листовых полотенец Singlefold сложения ZZ и С</t>
  </si>
  <si>
    <t>Кассета д/дисп.Tork Matic® серии Image Design c возможностью работы от сети</t>
  </si>
  <si>
    <t>Кассета д/дисп.Tork Matic® серии Elevation c возможностью работы от сети</t>
  </si>
  <si>
    <t xml:space="preserve">Настенное крепление для переносного мини-диспенсера Tork для полотенец с ЦВ </t>
  </si>
  <si>
    <t>Крышка для корзины для мусора 50л серии Image Design</t>
  </si>
  <si>
    <t>темно-синий</t>
  </si>
  <si>
    <t>темно-зеленый</t>
  </si>
  <si>
    <t>жёлтый</t>
  </si>
  <si>
    <t>Блок сетевого питания д/дисп.Tork Matic® серии Image Design и Elevation (для дисп. версии -63)</t>
  </si>
  <si>
    <t>264/25,5</t>
  </si>
  <si>
    <t>475мл</t>
  </si>
  <si>
    <t>Кнопка подачи для диспенсера для мыла-пены</t>
  </si>
  <si>
    <t>35,5х40</t>
  </si>
  <si>
    <t>35,5x42,8</t>
  </si>
  <si>
    <t>35,5x64,2</t>
  </si>
  <si>
    <t>35,5х42,8</t>
  </si>
  <si>
    <t>Tork базовая протирочная бумага в мини-рулоне с ЦВ</t>
  </si>
  <si>
    <t>Tork жидкое мыло ультрамягкое мини</t>
  </si>
  <si>
    <t>Tork туалетная бумага в стандартных рулонах ультрамягкая</t>
  </si>
  <si>
    <t>продукт программы для отелей "Одной звездой больше"</t>
  </si>
  <si>
    <t>новый продукт</t>
  </si>
  <si>
    <t>Система полотенец TORK PeakServe®</t>
  </si>
  <si>
    <t>Tork PeakServe® диспенсер для листовых полотенец с непрерывной подачей</t>
  </si>
  <si>
    <t>Н5</t>
  </si>
  <si>
    <t>Tork PeakServe® листовые полотенца с непрерывной подачей</t>
  </si>
  <si>
    <t>20/22,5</t>
  </si>
  <si>
    <t>Tork базовая протирочная бумага в рулоне, 2 слоя</t>
  </si>
  <si>
    <t>Tork туалетная туалетная бумага в стандартных рулонах мягкая</t>
  </si>
  <si>
    <t>Tork салфетки для лица ультрамягкие</t>
  </si>
  <si>
    <t xml:space="preserve">8х5 </t>
  </si>
  <si>
    <t>Tork Xpressnap® диспенсерные салфетки ультрамягкие (8 спай х5 пач = 40 пач/кор)</t>
  </si>
  <si>
    <t>Tork Xpressnap® диспенсерные салфетки 
(8 спай х5 пач = 40 пач/кор)</t>
  </si>
  <si>
    <t>цена снижена. Ура!</t>
  </si>
  <si>
    <t>натур</t>
  </si>
  <si>
    <t>прозрачн</t>
  </si>
  <si>
    <t xml:space="preserve">Замена 10905 Tork Counterfold диспенсерные салфетки </t>
  </si>
  <si>
    <t xml:space="preserve">Замена 10903 Tork Fastfold диспенсерные салфетки </t>
  </si>
  <si>
    <t>Tork лосьон без запаха для рук и тела, мини</t>
  </si>
  <si>
    <t/>
  </si>
  <si>
    <t>Арт.</t>
  </si>
  <si>
    <t>Цена руб./шт. с НДС (20%)</t>
  </si>
  <si>
    <r>
      <t>Tork Reflex</t>
    </r>
    <r>
      <rPr>
        <vertAlign val="superscript"/>
        <sz val="10"/>
        <rFont val="Calibri"/>
        <family val="2"/>
        <charset val="204"/>
        <scheme val="minor"/>
      </rPr>
      <t>tm</t>
    </r>
    <r>
      <rPr>
        <sz val="10"/>
        <rFont val="Calibri"/>
        <family val="2"/>
        <charset val="204"/>
        <scheme val="minor"/>
      </rPr>
      <t xml:space="preserve"> диспенсер для полотенец с ЦВ</t>
    </r>
  </si>
  <si>
    <r>
      <t>Tork Reflex</t>
    </r>
    <r>
      <rPr>
        <vertAlign val="superscript"/>
        <sz val="10"/>
        <rFont val="Calibri"/>
        <family val="2"/>
        <charset val="204"/>
        <scheme val="minor"/>
      </rPr>
      <t>tm</t>
    </r>
    <r>
      <rPr>
        <sz val="10"/>
        <rFont val="Calibri"/>
        <family val="2"/>
        <charset val="204"/>
        <scheme val="minor"/>
      </rPr>
      <t xml:space="preserve"> переносной диспенсер. Стартовый набор (с арт.473472)</t>
    </r>
  </si>
  <si>
    <r>
      <t>Tork Reflex</t>
    </r>
    <r>
      <rPr>
        <vertAlign val="superscript"/>
        <sz val="10"/>
        <color indexed="10"/>
        <rFont val="Calibri"/>
        <family val="2"/>
        <charset val="204"/>
        <scheme val="minor"/>
      </rPr>
      <t>ТМ</t>
    </r>
    <r>
      <rPr>
        <sz val="10"/>
        <color indexed="10"/>
        <rFont val="Calibri"/>
        <family val="2"/>
        <charset val="204"/>
        <scheme val="minor"/>
      </rPr>
      <t xml:space="preserve"> мини-диспенсер для полотенец с ЦВ</t>
    </r>
  </si>
  <si>
    <r>
      <t>Tork Reflex</t>
    </r>
    <r>
      <rPr>
        <vertAlign val="superscript"/>
        <sz val="10"/>
        <color indexed="10"/>
        <rFont val="Calibri"/>
        <family val="2"/>
        <charset val="204"/>
        <scheme val="minor"/>
      </rPr>
      <t>ТМ</t>
    </r>
    <r>
      <rPr>
        <sz val="10"/>
        <color indexed="10"/>
        <rFont val="Calibri"/>
        <family val="2"/>
        <charset val="204"/>
        <scheme val="minor"/>
      </rPr>
      <t xml:space="preserve"> диспенсер для полотенец с ЦВ</t>
    </r>
  </si>
  <si>
    <r>
      <t>Tork Reflex</t>
    </r>
    <r>
      <rPr>
        <vertAlign val="superscript"/>
        <sz val="10"/>
        <color indexed="10"/>
        <rFont val="Calibri"/>
        <family val="2"/>
        <charset val="204"/>
        <scheme val="minor"/>
      </rPr>
      <t>ТМ</t>
    </r>
    <r>
      <rPr>
        <sz val="10"/>
        <color indexed="10"/>
        <rFont val="Calibri"/>
        <family val="2"/>
        <charset val="204"/>
        <scheme val="minor"/>
      </rPr>
      <t xml:space="preserve"> переносной диспенсер. Стартовый набор (с арт.473472)</t>
    </r>
  </si>
  <si>
    <t>Tork LinStyle® салфетки 39х39 см</t>
  </si>
  <si>
    <t>Tork LinStyle® конверты для столовых приборов</t>
  </si>
  <si>
    <t>Tork LinStyle® скатерти</t>
  </si>
  <si>
    <t>Салфетки под приборы</t>
  </si>
  <si>
    <t xml:space="preserve">Конверты для приборов с салфеткой </t>
  </si>
  <si>
    <t>Tork LinStyle® салфетки 39х39 белые</t>
  </si>
  <si>
    <t>Tork LinStyle® салфетки 39х39 фисташковые</t>
  </si>
  <si>
    <t>Tork LinStyle® салфетки 39х39 темно-зеленые</t>
  </si>
  <si>
    <t>Tork LinStyle® салфетки 39х39 оранжевые</t>
  </si>
  <si>
    <t>Tork LinStyle® салфетки 39х39 синие</t>
  </si>
  <si>
    <t>Tork LinStyle® салфетки 39х39 красные</t>
  </si>
  <si>
    <t>Tork LinStyle® салфетки 39х39 черные</t>
  </si>
  <si>
    <t>Tork LinStyle® конверты для столовых приборов белые</t>
  </si>
  <si>
    <t>Tork LinStyle® конверты для столовых приборов кремовые</t>
  </si>
  <si>
    <t>Tork LinStyle® конверты для столовых приборов черные</t>
  </si>
  <si>
    <t>Tork LinStyle® скатерти 80х80 темно-синие</t>
  </si>
  <si>
    <t>Tork LinStyle® скатерти 80х80 белые</t>
  </si>
  <si>
    <t>Tork салфетки под приборы</t>
  </si>
  <si>
    <t>Tork конверты для столовых приборов бордо с кремовой салфеткой</t>
  </si>
  <si>
    <t>фисташковый</t>
  </si>
  <si>
    <t>кремовый</t>
  </si>
  <si>
    <t>40х39</t>
  </si>
  <si>
    <t>80х80</t>
  </si>
  <si>
    <t>42х31</t>
  </si>
  <si>
    <t>39x23</t>
  </si>
  <si>
    <t>бордо-кремовый</t>
  </si>
  <si>
    <r>
      <t>Tork Matic® диспенсер для полотенец в рулонах с сенсором Intuition</t>
    </r>
    <r>
      <rPr>
        <vertAlign val="superscript"/>
        <sz val="10"/>
        <rFont val="Calibri"/>
        <family val="2"/>
        <charset val="204"/>
        <scheme val="minor"/>
      </rPr>
      <t>tm</t>
    </r>
  </si>
  <si>
    <r>
      <t>Tork диспенсер для мыла-пены с сенсором Intuition</t>
    </r>
    <r>
      <rPr>
        <vertAlign val="superscript"/>
        <sz val="10"/>
        <rFont val="Calibri"/>
        <family val="2"/>
        <charset val="204"/>
        <scheme val="minor"/>
      </rPr>
      <t>tm</t>
    </r>
  </si>
  <si>
    <r>
      <t xml:space="preserve">Tork диспенсер для мыла-пены 
</t>
    </r>
    <r>
      <rPr>
        <b/>
        <sz val="10"/>
        <color indexed="10"/>
        <rFont val="Calibri"/>
        <family val="2"/>
        <charset val="204"/>
        <scheme val="minor"/>
      </rPr>
      <t>Доступен до окончания на складах SCA</t>
    </r>
  </si>
  <si>
    <r>
      <t>Tork крючок для одежды/сумок (</t>
    </r>
    <r>
      <rPr>
        <b/>
        <sz val="10"/>
        <color indexed="10"/>
        <rFont val="Calibri"/>
        <family val="2"/>
        <charset val="204"/>
        <scheme val="minor"/>
      </rPr>
      <t xml:space="preserve">продажа упаковками) </t>
    </r>
    <r>
      <rPr>
        <sz val="10"/>
        <rFont val="Calibri"/>
        <family val="2"/>
        <charset val="204"/>
        <scheme val="minor"/>
      </rPr>
      <t>в коробе 12 упак.х10шт</t>
    </r>
  </si>
  <si>
    <r>
      <t>Tork Reflex</t>
    </r>
    <r>
      <rPr>
        <vertAlign val="superscript"/>
        <sz val="10"/>
        <rFont val="Calibri"/>
        <family val="2"/>
        <charset val="204"/>
        <scheme val="minor"/>
      </rPr>
      <t>tm</t>
    </r>
    <r>
      <rPr>
        <sz val="10"/>
        <rFont val="Calibri"/>
        <family val="2"/>
        <charset val="204"/>
        <scheme val="minor"/>
      </rPr>
      <t xml:space="preserve"> мини-диспенсер для полотенец с ЦВ</t>
    </r>
  </si>
  <si>
    <r>
      <t>Tork Reflex</t>
    </r>
    <r>
      <rPr>
        <vertAlign val="superscript"/>
        <sz val="10"/>
        <rFont val="Calibri"/>
        <family val="2"/>
        <charset val="204"/>
        <scheme val="minor"/>
      </rPr>
      <t>tm</t>
    </r>
    <r>
      <rPr>
        <sz val="10"/>
        <rFont val="Calibri"/>
        <family val="2"/>
        <charset val="204"/>
        <scheme val="minor"/>
      </rPr>
      <t xml:space="preserve"> протир. бумага в мини-рулоне с ЦВ (съемная втулка)</t>
    </r>
  </si>
  <si>
    <r>
      <t>Tork Reflex</t>
    </r>
    <r>
      <rPr>
        <vertAlign val="superscript"/>
        <sz val="10"/>
        <rFont val="Calibri"/>
        <family val="2"/>
        <charset val="204"/>
        <scheme val="minor"/>
      </rPr>
      <t>tm</t>
    </r>
    <r>
      <rPr>
        <sz val="10"/>
        <rFont val="Calibri"/>
        <family val="2"/>
        <charset val="204"/>
        <scheme val="minor"/>
      </rPr>
      <t xml:space="preserve"> протирочная бумага в рулоне с ЦВ (съемная втулка) </t>
    </r>
  </si>
  <si>
    <r>
      <t>Tork Reflex</t>
    </r>
    <r>
      <rPr>
        <vertAlign val="superscript"/>
        <sz val="10"/>
        <rFont val="Calibri"/>
        <family val="2"/>
        <charset val="204"/>
        <scheme val="minor"/>
      </rPr>
      <t>tm</t>
    </r>
    <r>
      <rPr>
        <sz val="10"/>
        <rFont val="Calibri"/>
        <family val="2"/>
        <charset val="204"/>
        <scheme val="minor"/>
      </rPr>
      <t xml:space="preserve"> протирочная бумага в рулоне с ЦВ (съемная втулка)</t>
    </r>
  </si>
  <si>
    <r>
      <t>Tork Reflex</t>
    </r>
    <r>
      <rPr>
        <vertAlign val="superscript"/>
        <sz val="10"/>
        <rFont val="Calibri"/>
        <family val="2"/>
        <charset val="204"/>
        <scheme val="minor"/>
      </rPr>
      <t>tm</t>
    </r>
    <r>
      <rPr>
        <sz val="10"/>
        <rFont val="Calibri"/>
        <family val="2"/>
        <charset val="204"/>
        <scheme val="minor"/>
      </rPr>
      <t xml:space="preserve"> Плюс протир. бумага в рулоне с ЦВ (съемная втулка)</t>
    </r>
  </si>
  <si>
    <r>
      <t xml:space="preserve">Кассета д/дисп.Tork Matic® серии Elevation с индикатором расхода рулона (для дисп.версий -02, 03, 60, 62) </t>
    </r>
    <r>
      <rPr>
        <b/>
        <sz val="10"/>
        <rFont val="Calibri"/>
        <family val="2"/>
        <charset val="204"/>
        <scheme val="minor"/>
      </rPr>
      <t>Отгрузка поштучно!</t>
    </r>
  </si>
  <si>
    <r>
      <t>Отборочная мембрана для диспенсеров Tork Reflex</t>
    </r>
    <r>
      <rPr>
        <vertAlign val="superscript"/>
        <sz val="10"/>
        <rFont val="Calibri"/>
        <family val="2"/>
        <charset val="204"/>
        <scheme val="minor"/>
      </rPr>
      <t>tm</t>
    </r>
  </si>
  <si>
    <r>
      <t xml:space="preserve">Tork салфетки 33 белые </t>
    </r>
    <r>
      <rPr>
        <sz val="10"/>
        <color rgb="FFFF0000"/>
        <rFont val="Calibri"/>
        <family val="2"/>
        <charset val="204"/>
        <scheme val="minor"/>
      </rPr>
      <t>Доступен до окончания стоков</t>
    </r>
  </si>
  <si>
    <t>32,5/32,5</t>
  </si>
  <si>
    <t>24х30</t>
  </si>
  <si>
    <r>
      <t>Настенное крепление для диспенсеров Tork Reflex</t>
    </r>
    <r>
      <rPr>
        <vertAlign val="superscript"/>
        <sz val="8"/>
        <rFont val="Arial"/>
        <family val="2"/>
        <charset val="204"/>
      </rPr>
      <t>TM</t>
    </r>
  </si>
  <si>
    <r>
      <t>Втулки для диспенсеров Tork Reflex</t>
    </r>
    <r>
      <rPr>
        <vertAlign val="superscript"/>
        <sz val="8"/>
        <rFont val="Arial"/>
        <family val="2"/>
        <charset val="204"/>
      </rPr>
      <t>TM</t>
    </r>
    <r>
      <rPr>
        <sz val="8"/>
        <rFont val="Arial"/>
        <family val="2"/>
        <charset val="204"/>
      </rPr>
      <t xml:space="preserve"> (для крепления крышки) </t>
    </r>
  </si>
  <si>
    <t>21,3×16,5</t>
  </si>
  <si>
    <t>21,3×33</t>
  </si>
  <si>
    <t xml:space="preserve">Tork Xpressnap® диспенсер настольный </t>
  </si>
  <si>
    <t>155×201×150</t>
  </si>
  <si>
    <t>деревянный</t>
  </si>
  <si>
    <t xml:space="preserve">193×203×136 </t>
  </si>
  <si>
    <t>Tork  Xpressnap® диспенсерные салфетки ультрамягкие (5 пачек в спайке, 8 спаек в коробе)</t>
  </si>
  <si>
    <t>21,3/16,5</t>
  </si>
  <si>
    <t>Tork Xpressnap® диспенсерные салфетки ультрамягкие (5 пачек в спайке, 8 спаек в коробе)</t>
  </si>
  <si>
    <t>Tork салфетки для лица в кубе ультрамягкие</t>
  </si>
  <si>
    <t>20,9/20</t>
  </si>
  <si>
    <t>Прайс-лист продукции ТМ Торк</t>
  </si>
  <si>
    <t xml:space="preserve"> Tork Xpressnap® диспенсерные салфетки крафт (5 пачек в спайке, 8 спаек в коробе)</t>
  </si>
  <si>
    <t>крафт</t>
  </si>
  <si>
    <t>Tork Xpressnap® Fit® диспенсерные салфетки</t>
  </si>
  <si>
    <t>Tork XPN Fit диспенсер настольный</t>
  </si>
  <si>
    <t>Tork XPN Fit диспенсер для линии раздачи</t>
  </si>
  <si>
    <t>Tork XPN Fit салфетки диспенсерные (6 пачек в спайке, 6 спаек в коробе)</t>
  </si>
  <si>
    <t>Tork XPN Fit салфетки диспенсерные крафт (6 пачек в спайке, 6 спаек в коробе)</t>
  </si>
  <si>
    <t>N14</t>
  </si>
  <si>
    <t>21,3×16,6</t>
  </si>
  <si>
    <t>Цена руб./шт. без НДС</t>
  </si>
  <si>
    <t>Tork XPN Fit диспенсер настольный. Стартовый набор, включает 2 пачки арт 15830</t>
  </si>
  <si>
    <t>Tork XPN Fit диспенсер для линии раздачи. Стартовый набор, включает 2 пачки арт 15830</t>
  </si>
  <si>
    <t>2020, май</t>
  </si>
  <si>
    <t>ООО "Лэндмарк Клининг Сервис"</t>
  </si>
  <si>
    <t>тел.:  (495) 739-54-01</t>
  </si>
  <si>
    <t>факс: (495)739-54-01</t>
  </si>
  <si>
    <t>www.lcs-sales.ru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</si>
</sst>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8"/>
      <color rgb="FFC0000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vertAlign val="superscript"/>
      <sz val="10"/>
      <color indexed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9"/>
      <color rgb="FFC00000"/>
      <name val="Calibri"/>
      <family val="2"/>
      <charset val="204"/>
      <scheme val="minor"/>
    </font>
    <font>
      <u/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i/>
      <sz val="9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18"/>
      <name val="Calibri"/>
      <family val="2"/>
      <charset val="204"/>
      <scheme val="minor"/>
    </font>
    <font>
      <sz val="10"/>
      <color indexed="16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b/>
      <sz val="10"/>
      <color indexed="12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b/>
      <sz val="10"/>
      <color indexed="30"/>
      <name val="Calibri"/>
      <family val="2"/>
      <charset val="204"/>
      <scheme val="minor"/>
    </font>
    <font>
      <sz val="10"/>
      <color indexed="30"/>
      <name val="Calibri"/>
      <family val="2"/>
      <charset val="204"/>
      <scheme val="minor"/>
    </font>
    <font>
      <vertAlign val="superscript"/>
      <sz val="8"/>
      <name val="Arial"/>
      <family val="2"/>
      <charset val="204"/>
    </font>
    <font>
      <b/>
      <sz val="12"/>
      <name val="Arial"/>
      <family val="2"/>
    </font>
    <font>
      <b/>
      <sz val="9"/>
      <name val="Tahoma"/>
      <family val="2"/>
      <charset val="204"/>
    </font>
    <font>
      <sz val="11"/>
      <name val="Arial"/>
      <family val="2"/>
    </font>
    <font>
      <u/>
      <sz val="10"/>
      <color indexed="12"/>
      <name val="Arial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6">
    <xf numFmtId="0" fontId="0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0" borderId="0"/>
    <xf numFmtId="0" fontId="1" fillId="19" borderId="1" applyNumberFormat="0" applyFont="0" applyAlignment="0" applyProtection="0"/>
    <xf numFmtId="4" fontId="7" fillId="24" borderId="2" applyNumberFormat="0" applyProtection="0">
      <alignment vertical="center"/>
    </xf>
    <xf numFmtId="4" fontId="8" fillId="24" borderId="2" applyNumberFormat="0" applyProtection="0">
      <alignment vertical="center"/>
    </xf>
    <xf numFmtId="4" fontId="7" fillId="24" borderId="2" applyNumberFormat="0" applyProtection="0">
      <alignment horizontal="left" vertical="center" indent="1"/>
    </xf>
    <xf numFmtId="0" fontId="7" fillId="24" borderId="2" applyNumberFormat="0" applyProtection="0">
      <alignment horizontal="left" vertical="top" indent="1"/>
    </xf>
    <xf numFmtId="4" fontId="7" fillId="2" borderId="0" applyNumberFormat="0" applyProtection="0">
      <alignment horizontal="left" vertical="center" indent="1"/>
    </xf>
    <xf numFmtId="4" fontId="9" fillId="7" borderId="2" applyNumberFormat="0" applyProtection="0">
      <alignment horizontal="right" vertical="center"/>
    </xf>
    <xf numFmtId="4" fontId="9" fillId="3" borderId="2" applyNumberFormat="0" applyProtection="0">
      <alignment horizontal="right" vertical="center"/>
    </xf>
    <xf numFmtId="4" fontId="9" fillId="25" borderId="2" applyNumberFormat="0" applyProtection="0">
      <alignment horizontal="right" vertical="center"/>
    </xf>
    <xf numFmtId="4" fontId="9" fillId="26" borderId="2" applyNumberFormat="0" applyProtection="0">
      <alignment horizontal="right" vertical="center"/>
    </xf>
    <xf numFmtId="4" fontId="9" fillId="27" borderId="2" applyNumberFormat="0" applyProtection="0">
      <alignment horizontal="right" vertical="center"/>
    </xf>
    <xf numFmtId="4" fontId="9" fillId="28" borderId="2" applyNumberFormat="0" applyProtection="0">
      <alignment horizontal="right" vertical="center"/>
    </xf>
    <xf numFmtId="4" fontId="9" fillId="9" borderId="2" applyNumberFormat="0" applyProtection="0">
      <alignment horizontal="right" vertical="center"/>
    </xf>
    <xf numFmtId="4" fontId="9" fillId="29" borderId="2" applyNumberFormat="0" applyProtection="0">
      <alignment horizontal="right" vertical="center"/>
    </xf>
    <xf numFmtId="4" fontId="9" fillId="30" borderId="2" applyNumberFormat="0" applyProtection="0">
      <alignment horizontal="right" vertical="center"/>
    </xf>
    <xf numFmtId="4" fontId="7" fillId="31" borderId="3" applyNumberFormat="0" applyProtection="0">
      <alignment horizontal="left" vertical="center" indent="1"/>
    </xf>
    <xf numFmtId="4" fontId="9" fillId="32" borderId="0" applyNumberFormat="0" applyProtection="0">
      <alignment horizontal="left" vertical="center" indent="1"/>
    </xf>
    <xf numFmtId="4" fontId="10" fillId="8" borderId="0" applyNumberFormat="0" applyProtection="0">
      <alignment horizontal="left" vertical="center" indent="1"/>
    </xf>
    <xf numFmtId="4" fontId="9" fillId="2" borderId="2" applyNumberFormat="0" applyProtection="0">
      <alignment horizontal="right" vertical="center"/>
    </xf>
    <xf numFmtId="4" fontId="11" fillId="32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4" fillId="8" borderId="2" applyNumberFormat="0" applyProtection="0">
      <alignment horizontal="left" vertical="center" indent="1"/>
    </xf>
    <xf numFmtId="0" fontId="1" fillId="8" borderId="2" applyNumberFormat="0" applyProtection="0">
      <alignment horizontal="left" vertical="center" indent="1"/>
    </xf>
    <xf numFmtId="0" fontId="4" fillId="8" borderId="2" applyNumberFormat="0" applyProtection="0">
      <alignment horizontal="left" vertical="top" indent="1"/>
    </xf>
    <xf numFmtId="0" fontId="1" fillId="8" borderId="2" applyNumberFormat="0" applyProtection="0">
      <alignment horizontal="left" vertical="top" indent="1"/>
    </xf>
    <xf numFmtId="0" fontId="4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4" fillId="2" borderId="2" applyNumberFormat="0" applyProtection="0">
      <alignment horizontal="left" vertical="top" indent="1"/>
    </xf>
    <xf numFmtId="0" fontId="1" fillId="2" borderId="2" applyNumberFormat="0" applyProtection="0">
      <alignment horizontal="left" vertical="top" indent="1"/>
    </xf>
    <xf numFmtId="0" fontId="4" fillId="6" borderId="2" applyNumberFormat="0" applyProtection="0">
      <alignment horizontal="left" vertical="center" indent="1"/>
    </xf>
    <xf numFmtId="0" fontId="1" fillId="6" borderId="2" applyNumberFormat="0" applyProtection="0">
      <alignment horizontal="left" vertical="center" indent="1"/>
    </xf>
    <xf numFmtId="0" fontId="4" fillId="6" borderId="2" applyNumberFormat="0" applyProtection="0">
      <alignment horizontal="left" vertical="top" indent="1"/>
    </xf>
    <xf numFmtId="0" fontId="1" fillId="6" borderId="2" applyNumberFormat="0" applyProtection="0">
      <alignment horizontal="left" vertical="top" indent="1"/>
    </xf>
    <xf numFmtId="0" fontId="4" fillId="32" borderId="2" applyNumberFormat="0" applyProtection="0">
      <alignment horizontal="left" vertical="center" indent="1"/>
    </xf>
    <xf numFmtId="0" fontId="1" fillId="32" borderId="2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1" fillId="32" borderId="2" applyNumberFormat="0" applyProtection="0">
      <alignment horizontal="left" vertical="top" indent="1"/>
    </xf>
    <xf numFmtId="0" fontId="4" fillId="5" borderId="4" applyNumberFormat="0">
      <protection locked="0"/>
    </xf>
    <xf numFmtId="0" fontId="1" fillId="5" borderId="4" applyNumberFormat="0">
      <protection locked="0"/>
    </xf>
    <xf numFmtId="4" fontId="9" fillId="4" borderId="2" applyNumberFormat="0" applyProtection="0">
      <alignment vertical="center"/>
    </xf>
    <xf numFmtId="4" fontId="12" fillId="4" borderId="2" applyNumberFormat="0" applyProtection="0">
      <alignment vertical="center"/>
    </xf>
    <xf numFmtId="4" fontId="9" fillId="4" borderId="2" applyNumberFormat="0" applyProtection="0">
      <alignment horizontal="left" vertical="center" indent="1"/>
    </xf>
    <xf numFmtId="0" fontId="9" fillId="4" borderId="2" applyNumberFormat="0" applyProtection="0">
      <alignment horizontal="left" vertical="top" indent="1"/>
    </xf>
    <xf numFmtId="4" fontId="9" fillId="32" borderId="2" applyNumberFormat="0" applyProtection="0">
      <alignment horizontal="right" vertical="center"/>
    </xf>
    <xf numFmtId="4" fontId="12" fillId="32" borderId="2" applyNumberFormat="0" applyProtection="0">
      <alignment horizontal="right" vertical="center"/>
    </xf>
    <xf numFmtId="4" fontId="9" fillId="2" borderId="2" applyNumberFormat="0" applyProtection="0">
      <alignment horizontal="left" vertical="center" indent="1"/>
    </xf>
    <xf numFmtId="0" fontId="9" fillId="2" borderId="2" applyNumberFormat="0" applyProtection="0">
      <alignment horizontal="left" vertical="top" indent="1"/>
    </xf>
    <xf numFmtId="4" fontId="13" fillId="33" borderId="0" applyNumberFormat="0" applyProtection="0">
      <alignment horizontal="left" vertical="center" indent="1"/>
    </xf>
    <xf numFmtId="4" fontId="14" fillId="32" borderId="2" applyNumberFormat="0" applyProtection="0">
      <alignment horizontal="right"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0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39" borderId="5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1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34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19" fillId="38" borderId="5" xfId="0" applyFont="1" applyFill="1" applyBorder="1" applyAlignment="1" applyProtection="1">
      <alignment horizontal="center" vertical="center" wrapText="1"/>
      <protection locked="0"/>
    </xf>
    <xf numFmtId="0" fontId="19" fillId="40" borderId="5" xfId="0" applyFont="1" applyFill="1" applyBorder="1" applyAlignment="1" applyProtection="1">
      <alignment horizontal="center" vertical="center" wrapText="1"/>
      <protection locked="0"/>
    </xf>
    <xf numFmtId="0" fontId="19" fillId="36" borderId="5" xfId="0" applyFont="1" applyFill="1" applyBorder="1" applyAlignment="1" applyProtection="1">
      <alignment horizontal="center" vertical="center" wrapText="1"/>
      <protection locked="0"/>
    </xf>
    <xf numFmtId="0" fontId="21" fillId="34" borderId="0" xfId="73" applyFont="1" applyFill="1" applyAlignment="1" applyProtection="1">
      <alignment horizontal="center" vertical="center"/>
    </xf>
    <xf numFmtId="0" fontId="19" fillId="38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/>
    </xf>
    <xf numFmtId="0" fontId="24" fillId="0" borderId="5" xfId="0" applyFont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vertical="center" wrapText="1"/>
    </xf>
    <xf numFmtId="2" fontId="32" fillId="34" borderId="0" xfId="0" applyNumberFormat="1" applyFont="1" applyFill="1" applyAlignment="1">
      <alignment horizontal="right" vertical="center" wrapText="1"/>
    </xf>
    <xf numFmtId="2" fontId="33" fillId="34" borderId="0" xfId="0" applyNumberFormat="1" applyFont="1" applyFill="1" applyAlignment="1">
      <alignment horizontal="right" vertical="center" wrapText="1"/>
    </xf>
    <xf numFmtId="0" fontId="32" fillId="34" borderId="0" xfId="0" applyFont="1" applyFill="1" applyAlignment="1">
      <alignment vertical="center"/>
    </xf>
    <xf numFmtId="0" fontId="34" fillId="34" borderId="0" xfId="73" applyFont="1" applyFill="1" applyAlignment="1" applyProtection="1">
      <alignment horizontal="left" vertical="center"/>
    </xf>
    <xf numFmtId="0" fontId="32" fillId="34" borderId="0" xfId="0" applyFont="1" applyFill="1" applyAlignment="1">
      <alignment horizontal="left" vertical="center" wrapText="1"/>
    </xf>
    <xf numFmtId="2" fontId="30" fillId="34" borderId="0" xfId="73" applyNumberFormat="1" applyFont="1" applyFill="1" applyAlignment="1" applyProtection="1">
      <alignment horizontal="right" vertical="center"/>
    </xf>
    <xf numFmtId="2" fontId="36" fillId="34" borderId="0" xfId="73" applyNumberFormat="1" applyFont="1" applyFill="1" applyAlignment="1" applyProtection="1">
      <alignment horizontal="right" vertical="center"/>
    </xf>
    <xf numFmtId="0" fontId="37" fillId="39" borderId="0" xfId="73" applyFont="1" applyFill="1" applyAlignment="1" applyProtection="1">
      <alignment horizontal="left" vertical="center"/>
    </xf>
    <xf numFmtId="0" fontId="21" fillId="39" borderId="0" xfId="73" applyFont="1" applyFill="1" applyAlignment="1" applyProtection="1">
      <alignment horizontal="center" vertical="center"/>
    </xf>
    <xf numFmtId="2" fontId="21" fillId="34" borderId="0" xfId="73" applyNumberFormat="1" applyFont="1" applyFill="1" applyAlignment="1" applyProtection="1">
      <alignment horizontal="right" vertical="center"/>
    </xf>
    <xf numFmtId="0" fontId="37" fillId="34" borderId="0" xfId="0" applyFont="1" applyFill="1" applyAlignment="1">
      <alignment vertical="center"/>
    </xf>
    <xf numFmtId="0" fontId="37" fillId="38" borderId="0" xfId="73" applyFont="1" applyFill="1" applyAlignment="1" applyProtection="1">
      <alignment horizontal="left" vertical="center"/>
    </xf>
    <xf numFmtId="0" fontId="21" fillId="38" borderId="0" xfId="73" applyFont="1" applyFill="1" applyAlignment="1" applyProtection="1">
      <alignment horizontal="center" vertical="center"/>
    </xf>
    <xf numFmtId="0" fontId="38" fillId="40" borderId="0" xfId="73" applyFont="1" applyFill="1" applyAlignment="1" applyProtection="1">
      <alignment horizontal="left" vertical="center"/>
    </xf>
    <xf numFmtId="0" fontId="39" fillId="40" borderId="0" xfId="73" applyFont="1" applyFill="1" applyAlignment="1" applyProtection="1">
      <alignment horizontal="center" vertical="center"/>
    </xf>
    <xf numFmtId="0" fontId="31" fillId="34" borderId="0" xfId="0" applyFont="1" applyFill="1" applyAlignment="1">
      <alignment horizontal="left" vertical="center"/>
    </xf>
    <xf numFmtId="0" fontId="24" fillId="34" borderId="0" xfId="0" applyFont="1" applyFill="1" applyAlignment="1">
      <alignment vertical="center" wrapText="1"/>
    </xf>
    <xf numFmtId="0" fontId="19" fillId="34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vertical="center" wrapText="1"/>
    </xf>
    <xf numFmtId="2" fontId="38" fillId="0" borderId="7" xfId="0" applyNumberFormat="1" applyFont="1" applyFill="1" applyBorder="1" applyAlignment="1" applyProtection="1">
      <alignment vertical="center" wrapText="1"/>
      <protection locked="0"/>
    </xf>
    <xf numFmtId="2" fontId="22" fillId="0" borderId="0" xfId="0" applyNumberFormat="1" applyFont="1" applyFill="1" applyBorder="1" applyAlignment="1" applyProtection="1">
      <alignment horizontal="right" vertical="center"/>
      <protection locked="0"/>
    </xf>
    <xf numFmtId="2" fontId="33" fillId="0" borderId="0" xfId="0" applyNumberFormat="1" applyFont="1" applyFill="1" applyBorder="1" applyAlignment="1" applyProtection="1">
      <alignment vertical="center" wrapText="1"/>
      <protection locked="0"/>
    </xf>
    <xf numFmtId="0" fontId="24" fillId="34" borderId="0" xfId="0" applyFont="1" applyFill="1" applyAlignment="1">
      <alignment vertical="center"/>
    </xf>
    <xf numFmtId="0" fontId="24" fillId="36" borderId="5" xfId="0" applyFont="1" applyFill="1" applyBorder="1" applyAlignment="1" applyProtection="1">
      <alignment horizontal="center" vertical="center"/>
      <protection locked="0"/>
    </xf>
    <xf numFmtId="0" fontId="24" fillId="36" borderId="5" xfId="0" applyFont="1" applyFill="1" applyBorder="1" applyAlignment="1" applyProtection="1">
      <alignment horizontal="center" vertical="center" wrapText="1"/>
      <protection locked="0"/>
    </xf>
    <xf numFmtId="0" fontId="19" fillId="36" borderId="5" xfId="0" applyFont="1" applyFill="1" applyBorder="1" applyAlignment="1" applyProtection="1">
      <alignment horizontal="center" vertical="center" textRotation="90" wrapText="1"/>
      <protection locked="0"/>
    </xf>
    <xf numFmtId="2" fontId="24" fillId="36" borderId="5" xfId="0" applyNumberFormat="1" applyFont="1" applyFill="1" applyBorder="1" applyAlignment="1" applyProtection="1">
      <alignment horizontal="center" vertical="center" wrapText="1"/>
      <protection locked="0"/>
    </xf>
    <xf numFmtId="2" fontId="33" fillId="36" borderId="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 wrapText="1"/>
    </xf>
    <xf numFmtId="2" fontId="31" fillId="0" borderId="5" xfId="0" applyNumberFormat="1" applyFont="1" applyBorder="1" applyAlignment="1">
      <alignment horizontal="right" vertical="center" wrapText="1"/>
    </xf>
    <xf numFmtId="2" fontId="36" fillId="0" borderId="5" xfId="0" applyNumberFormat="1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2" fontId="24" fillId="0" borderId="5" xfId="0" applyNumberFormat="1" applyFont="1" applyBorder="1" applyAlignment="1">
      <alignment horizontal="right" vertical="center" wrapText="1"/>
    </xf>
    <xf numFmtId="2" fontId="33" fillId="0" borderId="5" xfId="0" applyNumberFormat="1" applyFont="1" applyBorder="1" applyAlignment="1">
      <alignment horizontal="right" vertical="center" wrapText="1"/>
    </xf>
    <xf numFmtId="0" fontId="24" fillId="35" borderId="5" xfId="0" applyFont="1" applyFill="1" applyBorder="1" applyAlignment="1" applyProtection="1">
      <alignment horizontal="left" vertical="center"/>
      <protection locked="0"/>
    </xf>
    <xf numFmtId="0" fontId="24" fillId="35" borderId="5" xfId="0" applyFont="1" applyFill="1" applyBorder="1" applyAlignment="1" applyProtection="1">
      <alignment horizontal="center" vertical="center" wrapText="1"/>
      <protection locked="0"/>
    </xf>
    <xf numFmtId="0" fontId="19" fillId="35" borderId="5" xfId="0" applyFont="1" applyFill="1" applyBorder="1" applyAlignment="1" applyProtection="1">
      <alignment horizontal="center" vertical="center" wrapText="1"/>
      <protection locked="0"/>
    </xf>
    <xf numFmtId="2" fontId="24" fillId="35" borderId="5" xfId="0" applyNumberFormat="1" applyFont="1" applyFill="1" applyBorder="1" applyAlignment="1" applyProtection="1">
      <alignment horizontal="right" vertical="center" wrapText="1"/>
      <protection locked="0"/>
    </xf>
    <xf numFmtId="2" fontId="31" fillId="35" borderId="5" xfId="0" applyNumberFormat="1" applyFont="1" applyFill="1" applyBorder="1" applyAlignment="1" applyProtection="1">
      <alignment horizontal="right" vertical="center" wrapText="1"/>
      <protection locked="0"/>
    </xf>
    <xf numFmtId="2" fontId="33" fillId="35" borderId="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5" xfId="0" applyFont="1" applyFill="1" applyBorder="1" applyAlignment="1" applyProtection="1">
      <alignment horizontal="left" vertical="center"/>
      <protection locked="0"/>
    </xf>
    <xf numFmtId="0" fontId="24" fillId="0" borderId="5" xfId="0" applyFont="1" applyFill="1" applyBorder="1" applyAlignment="1">
      <alignment vertical="center" wrapText="1"/>
    </xf>
    <xf numFmtId="2" fontId="24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31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3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1" fillId="0" borderId="5" xfId="0" applyFont="1" applyFill="1" applyBorder="1" applyAlignment="1" applyProtection="1">
      <alignment horizontal="left" vertical="center"/>
      <protection locked="0"/>
    </xf>
    <xf numFmtId="0" fontId="20" fillId="0" borderId="5" xfId="0" applyFont="1" applyBorder="1" applyAlignment="1">
      <alignment horizontal="right" vertical="center" wrapText="1"/>
    </xf>
    <xf numFmtId="0" fontId="36" fillId="0" borderId="5" xfId="0" applyFont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24" fillId="39" borderId="5" xfId="0" applyFont="1" applyFill="1" applyBorder="1" applyAlignment="1" applyProtection="1">
      <alignment horizontal="left" vertical="center"/>
      <protection locked="0"/>
    </xf>
    <xf numFmtId="0" fontId="24" fillId="39" borderId="5" xfId="0" applyFont="1" applyFill="1" applyBorder="1" applyAlignment="1">
      <alignment vertical="center" wrapText="1"/>
    </xf>
    <xf numFmtId="0" fontId="19" fillId="39" borderId="5" xfId="0" applyFont="1" applyFill="1" applyBorder="1" applyAlignment="1">
      <alignment horizontal="center" vertical="center" wrapText="1"/>
    </xf>
    <xf numFmtId="2" fontId="24" fillId="39" borderId="5" xfId="0" applyNumberFormat="1" applyFont="1" applyFill="1" applyBorder="1" applyAlignment="1" applyProtection="1">
      <alignment horizontal="right" vertical="center" wrapText="1"/>
      <protection locked="0"/>
    </xf>
    <xf numFmtId="2" fontId="31" fillId="39" borderId="5" xfId="0" applyNumberFormat="1" applyFont="1" applyFill="1" applyBorder="1" applyAlignment="1" applyProtection="1">
      <alignment horizontal="right" vertical="center" wrapText="1"/>
      <protection locked="0"/>
    </xf>
    <xf numFmtId="2" fontId="33" fillId="39" borderId="5" xfId="0" applyNumberFormat="1" applyFont="1" applyFill="1" applyBorder="1" applyAlignment="1" applyProtection="1">
      <alignment horizontal="right" vertical="center" wrapText="1"/>
      <protection locked="0"/>
    </xf>
    <xf numFmtId="0" fontId="24" fillId="39" borderId="0" xfId="0" applyFont="1" applyFill="1" applyAlignment="1">
      <alignment vertical="center"/>
    </xf>
    <xf numFmtId="0" fontId="24" fillId="40" borderId="5" xfId="0" applyFont="1" applyFill="1" applyBorder="1" applyAlignment="1" applyProtection="1">
      <alignment horizontal="left" vertical="center"/>
      <protection locked="0"/>
    </xf>
    <xf numFmtId="0" fontId="24" fillId="40" borderId="5" xfId="0" applyFont="1" applyFill="1" applyBorder="1" applyAlignment="1">
      <alignment vertical="center" wrapText="1"/>
    </xf>
    <xf numFmtId="0" fontId="19" fillId="40" borderId="5" xfId="0" applyFont="1" applyFill="1" applyBorder="1" applyAlignment="1">
      <alignment horizontal="center" vertical="center" wrapText="1"/>
    </xf>
    <xf numFmtId="2" fontId="24" fillId="40" borderId="5" xfId="0" applyNumberFormat="1" applyFont="1" applyFill="1" applyBorder="1" applyAlignment="1" applyProtection="1">
      <alignment horizontal="right" vertical="center" wrapText="1"/>
      <protection locked="0"/>
    </xf>
    <xf numFmtId="2" fontId="31" fillId="40" borderId="5" xfId="0" applyNumberFormat="1" applyFont="1" applyFill="1" applyBorder="1" applyAlignment="1" applyProtection="1">
      <alignment horizontal="right" vertical="center" wrapText="1"/>
      <protection locked="0"/>
    </xf>
    <xf numFmtId="2" fontId="33" fillId="40" borderId="5" xfId="0" applyNumberFormat="1" applyFont="1" applyFill="1" applyBorder="1" applyAlignment="1" applyProtection="1">
      <alignment horizontal="right" vertical="center" wrapText="1"/>
      <protection locked="0"/>
    </xf>
    <xf numFmtId="0" fontId="42" fillId="40" borderId="0" xfId="0" applyFont="1" applyFill="1" applyAlignment="1">
      <alignment vertical="center"/>
    </xf>
    <xf numFmtId="0" fontId="24" fillId="4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4" fillId="37" borderId="5" xfId="0" applyFont="1" applyFill="1" applyBorder="1" applyAlignment="1" applyProtection="1">
      <alignment horizontal="left" vertical="center"/>
      <protection locked="0"/>
    </xf>
    <xf numFmtId="0" fontId="19" fillId="39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5" xfId="0" applyFont="1" applyFill="1" applyBorder="1" applyAlignment="1" applyProtection="1">
      <alignment horizontal="left" vertical="center"/>
      <protection locked="0"/>
    </xf>
    <xf numFmtId="0" fontId="42" fillId="0" borderId="5" xfId="0" applyFont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6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3" fillId="34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16" fontId="19" fillId="40" borderId="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" fontId="24" fillId="0" borderId="5" xfId="0" applyNumberFormat="1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 wrapText="1"/>
    </xf>
    <xf numFmtId="0" fontId="24" fillId="35" borderId="5" xfId="0" applyFont="1" applyFill="1" applyBorder="1" applyAlignment="1" applyProtection="1">
      <alignment horizontal="left" vertical="center" wrapText="1"/>
      <protection locked="0"/>
    </xf>
    <xf numFmtId="0" fontId="45" fillId="35" borderId="5" xfId="0" applyFont="1" applyFill="1" applyBorder="1" applyAlignment="1">
      <alignment vertical="center" wrapText="1"/>
    </xf>
    <xf numFmtId="0" fontId="45" fillId="35" borderId="5" xfId="0" applyFont="1" applyFill="1" applyBorder="1" applyAlignment="1">
      <alignment horizontal="center" vertical="center" wrapText="1"/>
    </xf>
    <xf numFmtId="0" fontId="45" fillId="35" borderId="5" xfId="0" applyFont="1" applyFill="1" applyBorder="1" applyAlignment="1" applyProtection="1">
      <alignment horizontal="center" vertical="center" wrapText="1"/>
      <protection locked="0"/>
    </xf>
    <xf numFmtId="0" fontId="42" fillId="0" borderId="5" xfId="0" applyFont="1" applyFill="1" applyBorder="1" applyAlignment="1">
      <alignment horizontal="left" vertical="center"/>
    </xf>
    <xf numFmtId="0" fontId="42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4" fillId="37" borderId="8" xfId="0" applyFont="1" applyFill="1" applyBorder="1" applyAlignment="1" applyProtection="1">
      <alignment horizontal="left" vertical="center"/>
      <protection locked="0"/>
    </xf>
    <xf numFmtId="0" fontId="24" fillId="35" borderId="8" xfId="0" applyFont="1" applyFill="1" applyBorder="1" applyAlignment="1" applyProtection="1">
      <alignment horizontal="center" vertical="center" wrapText="1"/>
      <protection locked="0"/>
    </xf>
    <xf numFmtId="0" fontId="19" fillId="35" borderId="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24" fillId="38" borderId="5" xfId="0" applyFont="1" applyFill="1" applyBorder="1" applyAlignment="1">
      <alignment vertical="center" wrapText="1"/>
    </xf>
    <xf numFmtId="2" fontId="24" fillId="38" borderId="5" xfId="0" applyNumberFormat="1" applyFont="1" applyFill="1" applyBorder="1" applyAlignment="1" applyProtection="1">
      <alignment horizontal="right" vertical="center" wrapText="1"/>
      <protection locked="0"/>
    </xf>
    <xf numFmtId="2" fontId="31" fillId="38" borderId="5" xfId="0" applyNumberFormat="1" applyFont="1" applyFill="1" applyBorder="1" applyAlignment="1" applyProtection="1">
      <alignment horizontal="right" vertical="center" wrapText="1"/>
      <protection locked="0"/>
    </xf>
    <xf numFmtId="2" fontId="33" fillId="38" borderId="5" xfId="0" applyNumberFormat="1" applyFont="1" applyFill="1" applyBorder="1" applyAlignment="1" applyProtection="1">
      <alignment horizontal="right" vertical="center" wrapText="1"/>
      <protection locked="0"/>
    </xf>
    <xf numFmtId="0" fontId="47" fillId="38" borderId="0" xfId="0" applyFont="1" applyFill="1" applyAlignment="1">
      <alignment vertical="center"/>
    </xf>
    <xf numFmtId="0" fontId="26" fillId="0" borderId="5" xfId="22" applyFont="1" applyBorder="1" applyAlignment="1">
      <alignment vertical="center"/>
    </xf>
    <xf numFmtId="0" fontId="26" fillId="0" borderId="5" xfId="22" applyFont="1" applyBorder="1" applyAlignment="1">
      <alignment vertical="center" wrapText="1"/>
    </xf>
    <xf numFmtId="0" fontId="27" fillId="0" borderId="5" xfId="22" applyFont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24" fillId="34" borderId="5" xfId="0" applyFont="1" applyFill="1" applyBorder="1" applyAlignment="1" applyProtection="1">
      <alignment horizontal="left" vertical="center"/>
      <protection locked="0"/>
    </xf>
    <xf numFmtId="0" fontId="19" fillId="34" borderId="5" xfId="0" applyFont="1" applyFill="1" applyBorder="1" applyAlignment="1" applyProtection="1">
      <alignment horizontal="center" vertical="center" wrapText="1"/>
      <protection locked="0"/>
    </xf>
    <xf numFmtId="0" fontId="24" fillId="34" borderId="5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right" vertical="center" wrapText="1"/>
    </xf>
    <xf numFmtId="2" fontId="33" fillId="0" borderId="0" xfId="0" applyNumberFormat="1" applyFont="1" applyAlignment="1">
      <alignment horizontal="right" vertical="center" wrapText="1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 applyProtection="1">
      <alignment horizontal="center" vertical="center" wrapText="1"/>
      <protection locked="0"/>
    </xf>
    <xf numFmtId="0" fontId="24" fillId="38" borderId="5" xfId="0" applyFont="1" applyFill="1" applyBorder="1" applyAlignment="1" applyProtection="1">
      <alignment horizontal="left" vertical="center"/>
      <protection locked="0"/>
    </xf>
    <xf numFmtId="0" fontId="35" fillId="34" borderId="0" xfId="73" applyFont="1" applyFill="1" applyAlignment="1" applyProtection="1">
      <alignment horizontal="center" vertical="center"/>
    </xf>
    <xf numFmtId="0" fontId="35" fillId="34" borderId="0" xfId="73" applyFont="1" applyFill="1" applyAlignment="1" applyProtection="1">
      <alignment horizontal="center" vertical="center"/>
    </xf>
    <xf numFmtId="0" fontId="35" fillId="34" borderId="0" xfId="73" applyFont="1" applyFill="1" applyAlignment="1" applyProtection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73" applyFont="1" applyBorder="1" applyAlignment="1" applyProtection="1">
      <alignment horizontal="left" vertical="center"/>
    </xf>
    <xf numFmtId="0" fontId="51" fillId="0" borderId="0" xfId="0" applyFont="1" applyBorder="1" applyAlignment="1">
      <alignment horizontal="left" vertical="center"/>
    </xf>
  </cellXfs>
  <cellStyles count="76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Normal 2" xfId="22"/>
    <cellStyle name="Note 2" xfId="23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 2" xfId="45"/>
    <cellStyle name="SAPBEXHLevel0X" xfId="46"/>
    <cellStyle name="SAPBEXHLevel0X 2" xfId="47"/>
    <cellStyle name="SAPBEXHLevel1" xfId="48"/>
    <cellStyle name="SAPBEXHLevel1 2" xfId="49"/>
    <cellStyle name="SAPBEXHLevel1X" xfId="50"/>
    <cellStyle name="SAPBEXHLevel1X 2" xfId="51"/>
    <cellStyle name="SAPBEXHLevel2" xfId="52"/>
    <cellStyle name="SAPBEXHLevel2 2" xfId="53"/>
    <cellStyle name="SAPBEXHLevel2X" xfId="54"/>
    <cellStyle name="SAPBEXHLevel2X 2" xfId="55"/>
    <cellStyle name="SAPBEXHLevel3" xfId="56"/>
    <cellStyle name="SAPBEXHLevel3 2" xfId="57"/>
    <cellStyle name="SAPBEXHLevel3X" xfId="58"/>
    <cellStyle name="SAPBEXHLevel3X 2" xfId="59"/>
    <cellStyle name="SAPBEXinputData" xfId="60"/>
    <cellStyle name="SAPBEXinputData 2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Sheet Title" xfId="72"/>
    <cellStyle name="Гиперссылка" xfId="73" builtinId="8"/>
    <cellStyle name="Обычный" xfId="0" builtinId="0"/>
    <cellStyle name="Обычный 2" xfId="74"/>
    <cellStyle name="Процентный 2" xfId="7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152400</xdr:rowOff>
    </xdr:to>
    <xdr:pic>
      <xdr:nvPicPr>
        <xdr:cNvPr id="1025" name="BExApplication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0"/>
          <a:ext cx="190500" cy="1524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409576</xdr:colOff>
      <xdr:row>0</xdr:row>
      <xdr:rowOff>0</xdr:rowOff>
    </xdr:from>
    <xdr:to>
      <xdr:col>12</xdr:col>
      <xdr:colOff>9525</xdr:colOff>
      <xdr:row>6</xdr:row>
      <xdr:rowOff>180975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6" y="0"/>
          <a:ext cx="4324349" cy="1323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cs-sale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4"/>
  <sheetViews>
    <sheetView tabSelected="1" view="pageBreakPreview" zoomScaleNormal="115" zoomScaleSheetLayoutView="100" workbookViewId="0">
      <pane ySplit="14" topLeftCell="A15" activePane="bottomLeft" state="frozen"/>
      <selection pane="bottomLeft" activeCell="N22" sqref="N22"/>
    </sheetView>
  </sheetViews>
  <sheetFormatPr defaultColWidth="11.42578125" defaultRowHeight="12.75" x14ac:dyDescent="0.2"/>
  <cols>
    <col min="1" max="1" width="11.140625" style="144" customWidth="1"/>
    <col min="2" max="2" width="45.140625" style="145" customWidth="1"/>
    <col min="3" max="3" width="5.7109375" style="146" customWidth="1"/>
    <col min="4" max="4" width="8" style="146" customWidth="1"/>
    <col min="5" max="5" width="12.28515625" style="11" customWidth="1"/>
    <col min="6" max="6" width="7.42578125" style="11" customWidth="1"/>
    <col min="7" max="7" width="5.42578125" style="11" customWidth="1"/>
    <col min="8" max="8" width="11.42578125" style="11" customWidth="1"/>
    <col min="9" max="9" width="6.42578125" style="11" customWidth="1"/>
    <col min="10" max="11" width="9.7109375" style="147" customWidth="1"/>
    <col min="12" max="12" width="8.42578125" style="148" customWidth="1"/>
    <col min="13" max="16384" width="11.42578125" style="46"/>
  </cols>
  <sheetData>
    <row r="1" spans="1:12" s="26" customFormat="1" ht="15" customHeight="1" x14ac:dyDescent="0.2">
      <c r="A1" s="155" t="s">
        <v>481</v>
      </c>
      <c r="B1" s="155"/>
      <c r="C1" s="22"/>
      <c r="D1" s="22"/>
      <c r="E1" s="23"/>
      <c r="F1" s="22"/>
      <c r="G1" s="22"/>
      <c r="H1" s="23"/>
      <c r="I1" s="23"/>
      <c r="J1" s="24"/>
      <c r="K1" s="24"/>
      <c r="L1" s="25"/>
    </row>
    <row r="2" spans="1:12" s="26" customFormat="1" ht="15" customHeight="1" x14ac:dyDescent="0.2">
      <c r="A2" s="155"/>
      <c r="B2" s="155"/>
      <c r="C2" s="22"/>
      <c r="D2" s="22"/>
      <c r="E2" s="23"/>
      <c r="F2" s="23"/>
      <c r="G2" s="22"/>
      <c r="H2" s="23"/>
      <c r="I2" s="23"/>
      <c r="J2" s="24"/>
      <c r="K2" s="24"/>
      <c r="L2" s="25"/>
    </row>
    <row r="3" spans="1:12" s="26" customFormat="1" ht="15" customHeight="1" x14ac:dyDescent="0.2">
      <c r="A3" s="156" t="s">
        <v>482</v>
      </c>
      <c r="B3" s="159"/>
      <c r="C3" s="22"/>
      <c r="D3" s="22"/>
      <c r="E3" s="23"/>
      <c r="F3" s="22"/>
      <c r="G3" s="22"/>
      <c r="H3" s="23"/>
      <c r="I3" s="23"/>
      <c r="J3" s="24"/>
      <c r="K3" s="24"/>
      <c r="L3" s="25"/>
    </row>
    <row r="4" spans="1:12" s="26" customFormat="1" ht="15" customHeight="1" x14ac:dyDescent="0.2">
      <c r="A4" s="156" t="s">
        <v>483</v>
      </c>
      <c r="B4" s="159"/>
      <c r="C4" s="22"/>
      <c r="D4" s="22"/>
      <c r="E4" s="23"/>
      <c r="F4" s="22"/>
      <c r="G4" s="22"/>
      <c r="H4" s="23"/>
      <c r="I4" s="23"/>
      <c r="J4" s="24"/>
      <c r="K4" s="24"/>
      <c r="L4" s="25"/>
    </row>
    <row r="5" spans="1:12" s="26" customFormat="1" ht="15" customHeight="1" x14ac:dyDescent="0.2">
      <c r="A5" s="158" t="s">
        <v>484</v>
      </c>
      <c r="B5" s="157"/>
      <c r="C5" s="22"/>
      <c r="D5" s="22"/>
      <c r="E5" s="23"/>
      <c r="F5" s="22"/>
      <c r="G5" s="22"/>
      <c r="H5" s="23"/>
      <c r="I5" s="23"/>
      <c r="J5" s="24"/>
      <c r="K5" s="24"/>
      <c r="L5" s="25"/>
    </row>
    <row r="6" spans="1:12" s="26" customFormat="1" ht="15" customHeight="1" x14ac:dyDescent="0.2">
      <c r="A6" s="27"/>
      <c r="B6" s="28"/>
      <c r="C6" s="22"/>
      <c r="D6" s="22"/>
      <c r="E6" s="23"/>
      <c r="F6" s="22"/>
      <c r="G6" s="22"/>
      <c r="H6" s="23"/>
      <c r="I6" s="23"/>
      <c r="J6" s="24"/>
      <c r="K6" s="24"/>
      <c r="L6" s="25"/>
    </row>
    <row r="7" spans="1:12" s="26" customFormat="1" ht="15" customHeight="1" x14ac:dyDescent="0.2">
      <c r="A7" s="154" t="s">
        <v>467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2" s="26" customFormat="1" ht="15" customHeight="1" x14ac:dyDescent="0.2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s="26" customFormat="1" ht="15" customHeight="1" x14ac:dyDescent="0.2">
      <c r="A9" s="152"/>
      <c r="B9" s="152"/>
      <c r="C9" s="152"/>
      <c r="D9" s="152"/>
      <c r="E9" s="152"/>
      <c r="F9" s="152"/>
      <c r="G9" s="152"/>
      <c r="H9" s="152"/>
      <c r="I9" s="152"/>
      <c r="J9" s="29"/>
      <c r="K9" s="29"/>
      <c r="L9" s="30"/>
    </row>
    <row r="10" spans="1:12" s="34" customFormat="1" ht="15" customHeight="1" x14ac:dyDescent="0.2">
      <c r="A10" s="31" t="s">
        <v>387</v>
      </c>
      <c r="B10" s="32"/>
      <c r="C10" s="32"/>
      <c r="D10" s="32"/>
      <c r="E10" s="16"/>
      <c r="F10" s="16"/>
      <c r="G10" s="16"/>
      <c r="H10" s="16"/>
      <c r="I10" s="16"/>
      <c r="J10" s="33"/>
      <c r="K10" s="33"/>
      <c r="L10" s="30"/>
    </row>
    <row r="11" spans="1:12" s="34" customFormat="1" ht="15" customHeight="1" x14ac:dyDescent="0.2">
      <c r="A11" s="35" t="s">
        <v>388</v>
      </c>
      <c r="B11" s="36"/>
      <c r="C11" s="36"/>
      <c r="D11" s="36"/>
      <c r="E11" s="16"/>
      <c r="F11" s="16"/>
      <c r="G11" s="16"/>
      <c r="H11" s="16"/>
      <c r="I11" s="16"/>
      <c r="J11" s="33"/>
      <c r="K11" s="33"/>
      <c r="L11" s="30"/>
    </row>
    <row r="12" spans="1:12" s="34" customFormat="1" ht="15" customHeight="1" x14ac:dyDescent="0.2">
      <c r="A12" s="37" t="s">
        <v>400</v>
      </c>
      <c r="B12" s="38"/>
      <c r="C12" s="38"/>
      <c r="D12" s="38"/>
      <c r="E12" s="16"/>
      <c r="F12" s="16"/>
      <c r="G12" s="16"/>
      <c r="H12" s="16"/>
      <c r="I12" s="16"/>
      <c r="J12" s="33"/>
      <c r="K12" s="33"/>
      <c r="L12" s="30"/>
    </row>
    <row r="13" spans="1:12" ht="15" customHeight="1" x14ac:dyDescent="0.2">
      <c r="A13" s="39"/>
      <c r="B13" s="40"/>
      <c r="C13" s="41"/>
      <c r="D13" s="41"/>
      <c r="E13" s="42"/>
      <c r="F13" s="42"/>
      <c r="G13" s="42"/>
      <c r="H13" s="42"/>
      <c r="I13" s="42"/>
      <c r="J13" s="43"/>
      <c r="K13" s="44" t="s">
        <v>480</v>
      </c>
      <c r="L13" s="45"/>
    </row>
    <row r="14" spans="1:12" ht="38.25" x14ac:dyDescent="0.2">
      <c r="A14" s="47" t="s">
        <v>407</v>
      </c>
      <c r="B14" s="48" t="s">
        <v>90</v>
      </c>
      <c r="C14" s="49" t="s">
        <v>16</v>
      </c>
      <c r="D14" s="15" t="s">
        <v>127</v>
      </c>
      <c r="E14" s="15" t="s">
        <v>0</v>
      </c>
      <c r="F14" s="15" t="s">
        <v>1</v>
      </c>
      <c r="G14" s="15" t="s">
        <v>2</v>
      </c>
      <c r="H14" s="15" t="s">
        <v>39</v>
      </c>
      <c r="I14" s="15" t="s">
        <v>3</v>
      </c>
      <c r="J14" s="50" t="s">
        <v>38</v>
      </c>
      <c r="K14" s="50" t="s">
        <v>408</v>
      </c>
      <c r="L14" s="51" t="s">
        <v>477</v>
      </c>
    </row>
    <row r="15" spans="1:12" s="56" customFormat="1" x14ac:dyDescent="0.2">
      <c r="A15" s="52" t="s">
        <v>32</v>
      </c>
      <c r="B15" s="53"/>
      <c r="C15" s="1"/>
      <c r="D15" s="1"/>
      <c r="E15" s="1"/>
      <c r="F15" s="1"/>
      <c r="G15" s="1"/>
      <c r="H15" s="1"/>
      <c r="I15" s="1"/>
      <c r="J15" s="54"/>
      <c r="K15" s="54"/>
      <c r="L15" s="55"/>
    </row>
    <row r="16" spans="1:12" x14ac:dyDescent="0.2">
      <c r="A16" s="52" t="s">
        <v>293</v>
      </c>
      <c r="B16" s="19"/>
      <c r="C16" s="2"/>
      <c r="D16" s="2"/>
      <c r="E16" s="2"/>
      <c r="F16" s="2"/>
      <c r="G16" s="2"/>
      <c r="H16" s="2"/>
      <c r="I16" s="2"/>
      <c r="J16" s="57"/>
      <c r="K16" s="54"/>
      <c r="L16" s="58"/>
    </row>
    <row r="17" spans="1:12" x14ac:dyDescent="0.2">
      <c r="A17" s="59" t="s">
        <v>29</v>
      </c>
      <c r="B17" s="60"/>
      <c r="C17" s="61"/>
      <c r="D17" s="61"/>
      <c r="E17" s="61"/>
      <c r="F17" s="61"/>
      <c r="G17" s="61"/>
      <c r="H17" s="61"/>
      <c r="I17" s="61"/>
      <c r="J17" s="62"/>
      <c r="K17" s="63"/>
      <c r="L17" s="64"/>
    </row>
    <row r="18" spans="1:12" ht="27.75" x14ac:dyDescent="0.2">
      <c r="A18" s="65">
        <v>460001</v>
      </c>
      <c r="B18" s="66" t="s">
        <v>440</v>
      </c>
      <c r="C18" s="9" t="s">
        <v>214</v>
      </c>
      <c r="D18" s="9" t="s">
        <v>367</v>
      </c>
      <c r="E18" s="3" t="s">
        <v>326</v>
      </c>
      <c r="F18" s="9" t="s">
        <v>367</v>
      </c>
      <c r="G18" s="9" t="s">
        <v>367</v>
      </c>
      <c r="H18" s="9" t="s">
        <v>367</v>
      </c>
      <c r="I18" s="3">
        <v>1</v>
      </c>
      <c r="J18" s="67">
        <f>K18*I18</f>
        <v>27459.19</v>
      </c>
      <c r="K18" s="68">
        <v>27459.19</v>
      </c>
      <c r="L18" s="69">
        <v>22882.658464511998</v>
      </c>
    </row>
    <row r="19" spans="1:12" x14ac:dyDescent="0.2">
      <c r="A19" s="65">
        <v>551000</v>
      </c>
      <c r="B19" s="19" t="s">
        <v>323</v>
      </c>
      <c r="C19" s="10" t="s">
        <v>214</v>
      </c>
      <c r="D19" s="9" t="s">
        <v>367</v>
      </c>
      <c r="E19" s="3" t="s">
        <v>4</v>
      </c>
      <c r="F19" s="9" t="s">
        <v>367</v>
      </c>
      <c r="G19" s="9" t="s">
        <v>367</v>
      </c>
      <c r="H19" s="9" t="s">
        <v>367</v>
      </c>
      <c r="I19" s="3">
        <v>1</v>
      </c>
      <c r="J19" s="67">
        <f>K19*I19</f>
        <v>15509.65</v>
      </c>
      <c r="K19" s="68">
        <v>15509.65</v>
      </c>
      <c r="L19" s="69">
        <v>12924.70520738407</v>
      </c>
    </row>
    <row r="20" spans="1:12" x14ac:dyDescent="0.2">
      <c r="A20" s="65">
        <v>551008</v>
      </c>
      <c r="B20" s="19" t="s">
        <v>323</v>
      </c>
      <c r="C20" s="10" t="s">
        <v>214</v>
      </c>
      <c r="D20" s="9" t="s">
        <v>367</v>
      </c>
      <c r="E20" s="3" t="s">
        <v>62</v>
      </c>
      <c r="F20" s="9" t="s">
        <v>367</v>
      </c>
      <c r="G20" s="9" t="s">
        <v>367</v>
      </c>
      <c r="H20" s="9" t="s">
        <v>367</v>
      </c>
      <c r="I20" s="3">
        <v>1</v>
      </c>
      <c r="J20" s="67">
        <f>K20*I20</f>
        <v>15509.65</v>
      </c>
      <c r="K20" s="68">
        <v>15509.65</v>
      </c>
      <c r="L20" s="69">
        <v>12924.70520738407</v>
      </c>
    </row>
    <row r="21" spans="1:12" ht="27" customHeight="1" x14ac:dyDescent="0.2">
      <c r="A21" s="65">
        <v>551100</v>
      </c>
      <c r="B21" s="66" t="s">
        <v>440</v>
      </c>
      <c r="C21" s="9" t="s">
        <v>214</v>
      </c>
      <c r="D21" s="9" t="s">
        <v>367</v>
      </c>
      <c r="E21" s="3" t="s">
        <v>4</v>
      </c>
      <c r="F21" s="9" t="s">
        <v>367</v>
      </c>
      <c r="G21" s="9" t="s">
        <v>367</v>
      </c>
      <c r="H21" s="9" t="s">
        <v>367</v>
      </c>
      <c r="I21" s="3">
        <v>1</v>
      </c>
      <c r="J21" s="67">
        <f>K21*I21</f>
        <v>19285.36</v>
      </c>
      <c r="K21" s="68">
        <v>19285.36</v>
      </c>
      <c r="L21" s="69">
        <v>16071.135454293964</v>
      </c>
    </row>
    <row r="22" spans="1:12" ht="27" customHeight="1" x14ac:dyDescent="0.2">
      <c r="A22" s="65">
        <v>551108</v>
      </c>
      <c r="B22" s="66" t="s">
        <v>440</v>
      </c>
      <c r="C22" s="9" t="s">
        <v>214</v>
      </c>
      <c r="D22" s="9" t="s">
        <v>367</v>
      </c>
      <c r="E22" s="3" t="s">
        <v>62</v>
      </c>
      <c r="F22" s="9" t="s">
        <v>367</v>
      </c>
      <c r="G22" s="9" t="s">
        <v>367</v>
      </c>
      <c r="H22" s="9" t="s">
        <v>367</v>
      </c>
      <c r="I22" s="3">
        <v>1</v>
      </c>
      <c r="J22" s="67">
        <f>K22*I22</f>
        <v>19285.36</v>
      </c>
      <c r="K22" s="68">
        <v>19285.36</v>
      </c>
      <c r="L22" s="69">
        <v>16071.135454293964</v>
      </c>
    </row>
    <row r="23" spans="1:12" x14ac:dyDescent="0.2">
      <c r="A23" s="59" t="s">
        <v>33</v>
      </c>
      <c r="B23" s="60"/>
      <c r="C23" s="61"/>
      <c r="D23" s="61"/>
      <c r="E23" s="61"/>
      <c r="F23" s="61"/>
      <c r="G23" s="61"/>
      <c r="H23" s="61"/>
      <c r="I23" s="61"/>
      <c r="J23" s="62"/>
      <c r="K23" s="63"/>
      <c r="L23" s="64"/>
    </row>
    <row r="24" spans="1:12" x14ac:dyDescent="0.2">
      <c r="A24" s="65">
        <v>290016</v>
      </c>
      <c r="B24" s="19" t="s">
        <v>289</v>
      </c>
      <c r="C24" s="10" t="s">
        <v>214</v>
      </c>
      <c r="D24" s="10" t="s">
        <v>128</v>
      </c>
      <c r="E24" s="3" t="s">
        <v>4</v>
      </c>
      <c r="F24" s="3">
        <v>400</v>
      </c>
      <c r="G24" s="3">
        <v>2</v>
      </c>
      <c r="H24" s="3">
        <v>100</v>
      </c>
      <c r="I24" s="3">
        <v>6</v>
      </c>
      <c r="J24" s="67">
        <f t="shared" ref="J24:J29" si="0">K24*I24</f>
        <v>4787.34</v>
      </c>
      <c r="K24" s="68">
        <v>797.89</v>
      </c>
      <c r="L24" s="69">
        <v>664.91181229939366</v>
      </c>
    </row>
    <row r="25" spans="1:12" x14ac:dyDescent="0.2">
      <c r="A25" s="65">
        <v>290067</v>
      </c>
      <c r="B25" s="19" t="s">
        <v>290</v>
      </c>
      <c r="C25" s="10" t="s">
        <v>214</v>
      </c>
      <c r="D25" s="10" t="s">
        <v>129</v>
      </c>
      <c r="E25" s="3" t="s">
        <v>4</v>
      </c>
      <c r="F25" s="3">
        <v>600</v>
      </c>
      <c r="G25" s="3">
        <v>2</v>
      </c>
      <c r="H25" s="3" t="s">
        <v>65</v>
      </c>
      <c r="I25" s="3">
        <v>6</v>
      </c>
      <c r="J25" s="67">
        <f t="shared" si="0"/>
        <v>5433</v>
      </c>
      <c r="K25" s="68">
        <v>905.5</v>
      </c>
      <c r="L25" s="69">
        <v>754.58082235359973</v>
      </c>
    </row>
    <row r="26" spans="1:12" s="70" customFormat="1" x14ac:dyDescent="0.2">
      <c r="A26" s="65">
        <v>290076</v>
      </c>
      <c r="B26" s="66" t="s">
        <v>290</v>
      </c>
      <c r="C26" s="9" t="s">
        <v>214</v>
      </c>
      <c r="D26" s="9" t="s">
        <v>129</v>
      </c>
      <c r="E26" s="3" t="s">
        <v>7</v>
      </c>
      <c r="F26" s="3">
        <v>600</v>
      </c>
      <c r="G26" s="3">
        <v>2</v>
      </c>
      <c r="H26" s="3" t="s">
        <v>65</v>
      </c>
      <c r="I26" s="3">
        <v>6</v>
      </c>
      <c r="J26" s="67">
        <f t="shared" si="0"/>
        <v>4758.8999999999996</v>
      </c>
      <c r="K26" s="68">
        <v>793.15</v>
      </c>
      <c r="L26" s="69">
        <v>660.9620817910203</v>
      </c>
    </row>
    <row r="27" spans="1:12" s="70" customFormat="1" x14ac:dyDescent="0.2">
      <c r="A27" s="65">
        <v>290068</v>
      </c>
      <c r="B27" s="66" t="s">
        <v>290</v>
      </c>
      <c r="C27" s="9" t="s">
        <v>214</v>
      </c>
      <c r="D27" s="9" t="s">
        <v>129</v>
      </c>
      <c r="E27" s="3" t="s">
        <v>12</v>
      </c>
      <c r="F27" s="3">
        <v>600</v>
      </c>
      <c r="G27" s="3">
        <v>2</v>
      </c>
      <c r="H27" s="3" t="s">
        <v>65</v>
      </c>
      <c r="I27" s="3">
        <v>6</v>
      </c>
      <c r="J27" s="67">
        <f t="shared" si="0"/>
        <v>5433.66</v>
      </c>
      <c r="K27" s="68">
        <v>905.61</v>
      </c>
      <c r="L27" s="69">
        <v>754.67788981199999</v>
      </c>
    </row>
    <row r="28" spans="1:12" s="71" customFormat="1" x14ac:dyDescent="0.2">
      <c r="A28" s="65">
        <v>120067</v>
      </c>
      <c r="B28" s="66" t="s">
        <v>291</v>
      </c>
      <c r="C28" s="9" t="s">
        <v>214</v>
      </c>
      <c r="D28" s="9" t="s">
        <v>129</v>
      </c>
      <c r="E28" s="3" t="s">
        <v>4</v>
      </c>
      <c r="F28" s="3">
        <v>600</v>
      </c>
      <c r="G28" s="3">
        <v>2</v>
      </c>
      <c r="H28" s="3" t="s">
        <v>65</v>
      </c>
      <c r="I28" s="3">
        <v>6</v>
      </c>
      <c r="J28" s="67">
        <f t="shared" si="0"/>
        <v>3227.34</v>
      </c>
      <c r="K28" s="68">
        <v>537.89</v>
      </c>
      <c r="L28" s="69">
        <v>448.24249098960121</v>
      </c>
    </row>
    <row r="29" spans="1:12" x14ac:dyDescent="0.2">
      <c r="A29" s="65">
        <v>290059</v>
      </c>
      <c r="B29" s="66" t="s">
        <v>292</v>
      </c>
      <c r="C29" s="9" t="s">
        <v>214</v>
      </c>
      <c r="D29" s="9" t="s">
        <v>130</v>
      </c>
      <c r="E29" s="3" t="s">
        <v>4</v>
      </c>
      <c r="F29" s="3">
        <v>1120</v>
      </c>
      <c r="G29" s="3">
        <v>1</v>
      </c>
      <c r="H29" s="3" t="s">
        <v>126</v>
      </c>
      <c r="I29" s="3">
        <v>6</v>
      </c>
      <c r="J29" s="67">
        <f t="shared" si="0"/>
        <v>6909.84</v>
      </c>
      <c r="K29" s="68">
        <v>1151.6400000000001</v>
      </c>
      <c r="L29" s="69">
        <v>959.70349342180464</v>
      </c>
    </row>
    <row r="30" spans="1:12" x14ac:dyDescent="0.2">
      <c r="A30" s="72" t="s">
        <v>131</v>
      </c>
      <c r="B30" s="66"/>
      <c r="C30" s="9"/>
      <c r="D30" s="9"/>
      <c r="E30" s="3"/>
      <c r="F30" s="3"/>
      <c r="G30" s="3"/>
      <c r="H30" s="3"/>
      <c r="I30" s="3"/>
      <c r="J30" s="73"/>
      <c r="K30" s="73"/>
      <c r="L30" s="74" t="s">
        <v>406</v>
      </c>
    </row>
    <row r="31" spans="1:12" x14ac:dyDescent="0.2">
      <c r="A31" s="59" t="s">
        <v>33</v>
      </c>
      <c r="B31" s="60"/>
      <c r="C31" s="61"/>
      <c r="D31" s="61"/>
      <c r="E31" s="61"/>
      <c r="F31" s="61"/>
      <c r="G31" s="61"/>
      <c r="H31" s="61"/>
      <c r="I31" s="61"/>
      <c r="J31" s="62"/>
      <c r="K31" s="63"/>
      <c r="L31" s="64"/>
    </row>
    <row r="32" spans="1:12" ht="25.5" x14ac:dyDescent="0.2">
      <c r="A32" s="65">
        <v>471110</v>
      </c>
      <c r="B32" s="66" t="s">
        <v>287</v>
      </c>
      <c r="C32" s="9" t="s">
        <v>133</v>
      </c>
      <c r="D32" s="9" t="s">
        <v>367</v>
      </c>
      <c r="E32" s="3" t="s">
        <v>4</v>
      </c>
      <c r="F32" s="3">
        <v>715</v>
      </c>
      <c r="G32" s="3">
        <v>2</v>
      </c>
      <c r="H32" s="3">
        <v>143</v>
      </c>
      <c r="I32" s="3">
        <v>6</v>
      </c>
      <c r="J32" s="67">
        <f>K32*I32</f>
        <v>6966.84</v>
      </c>
      <c r="K32" s="68">
        <v>1161.1400000000001</v>
      </c>
      <c r="L32" s="69">
        <v>967.61613003945115</v>
      </c>
    </row>
    <row r="33" spans="1:12" ht="25.5" x14ac:dyDescent="0.2">
      <c r="A33" s="65">
        <v>471113</v>
      </c>
      <c r="B33" s="66" t="s">
        <v>288</v>
      </c>
      <c r="C33" s="9" t="s">
        <v>132</v>
      </c>
      <c r="D33" s="9" t="s">
        <v>367</v>
      </c>
      <c r="E33" s="3" t="s">
        <v>4</v>
      </c>
      <c r="F33" s="3">
        <v>572</v>
      </c>
      <c r="G33" s="3">
        <v>2</v>
      </c>
      <c r="H33" s="3">
        <v>143</v>
      </c>
      <c r="I33" s="3">
        <v>6</v>
      </c>
      <c r="J33" s="67">
        <f>K33*I33</f>
        <v>5529</v>
      </c>
      <c r="K33" s="68">
        <v>921.5</v>
      </c>
      <c r="L33" s="69">
        <v>767.9125639560234</v>
      </c>
    </row>
    <row r="34" spans="1:12" x14ac:dyDescent="0.2">
      <c r="A34" s="52" t="s">
        <v>294</v>
      </c>
      <c r="B34" s="19"/>
      <c r="C34" s="2"/>
      <c r="D34" s="10"/>
      <c r="E34" s="2"/>
      <c r="F34" s="2"/>
      <c r="G34" s="2"/>
      <c r="H34" s="2"/>
      <c r="I34" s="2"/>
      <c r="J34" s="73"/>
      <c r="K34" s="73"/>
      <c r="L34" s="74" t="s">
        <v>406</v>
      </c>
    </row>
    <row r="35" spans="1:12" x14ac:dyDescent="0.2">
      <c r="A35" s="59" t="s">
        <v>134</v>
      </c>
      <c r="B35" s="60"/>
      <c r="C35" s="61"/>
      <c r="D35" s="61"/>
      <c r="E35" s="61"/>
      <c r="F35" s="61"/>
      <c r="G35" s="61"/>
      <c r="H35" s="61"/>
      <c r="I35" s="61"/>
      <c r="J35" s="62"/>
      <c r="K35" s="63"/>
      <c r="L35" s="64"/>
    </row>
    <row r="36" spans="1:12" ht="25.5" x14ac:dyDescent="0.2">
      <c r="A36" s="65">
        <v>552000</v>
      </c>
      <c r="B36" s="19" t="s">
        <v>327</v>
      </c>
      <c r="C36" s="10" t="s">
        <v>20</v>
      </c>
      <c r="D36" s="9" t="s">
        <v>367</v>
      </c>
      <c r="E36" s="3" t="s">
        <v>4</v>
      </c>
      <c r="F36" s="9" t="s">
        <v>367</v>
      </c>
      <c r="G36" s="9" t="s">
        <v>367</v>
      </c>
      <c r="H36" s="9" t="s">
        <v>367</v>
      </c>
      <c r="I36" s="3">
        <v>1</v>
      </c>
      <c r="J36" s="67">
        <f t="shared" ref="J36:J43" si="1">K36*I36</f>
        <v>4900.13</v>
      </c>
      <c r="K36" s="68">
        <v>4900.13</v>
      </c>
      <c r="L36" s="69">
        <v>4083.4420125203087</v>
      </c>
    </row>
    <row r="37" spans="1:12" ht="25.5" x14ac:dyDescent="0.2">
      <c r="A37" s="65">
        <v>552008</v>
      </c>
      <c r="B37" s="19" t="s">
        <v>327</v>
      </c>
      <c r="C37" s="10" t="s">
        <v>20</v>
      </c>
      <c r="D37" s="9" t="s">
        <v>367</v>
      </c>
      <c r="E37" s="3" t="s">
        <v>62</v>
      </c>
      <c r="F37" s="9" t="s">
        <v>367</v>
      </c>
      <c r="G37" s="9" t="s">
        <v>367</v>
      </c>
      <c r="H37" s="9" t="s">
        <v>367</v>
      </c>
      <c r="I37" s="3">
        <v>1</v>
      </c>
      <c r="J37" s="67">
        <f t="shared" si="1"/>
        <v>4900.13</v>
      </c>
      <c r="K37" s="68">
        <v>4900.13</v>
      </c>
      <c r="L37" s="69">
        <v>4083.4420125203087</v>
      </c>
    </row>
    <row r="38" spans="1:12" ht="25.5" x14ac:dyDescent="0.2">
      <c r="A38" s="65">
        <v>552100</v>
      </c>
      <c r="B38" s="19" t="s">
        <v>328</v>
      </c>
      <c r="C38" s="10" t="s">
        <v>20</v>
      </c>
      <c r="D38" s="9" t="s">
        <v>367</v>
      </c>
      <c r="E38" s="3" t="s">
        <v>4</v>
      </c>
      <c r="F38" s="9" t="s">
        <v>367</v>
      </c>
      <c r="G38" s="9" t="s">
        <v>367</v>
      </c>
      <c r="H38" s="9" t="s">
        <v>367</v>
      </c>
      <c r="I38" s="3">
        <v>1</v>
      </c>
      <c r="J38" s="67">
        <f t="shared" si="1"/>
        <v>3413.05</v>
      </c>
      <c r="K38" s="68">
        <v>3413.05</v>
      </c>
      <c r="L38" s="69">
        <v>2844.209493387913</v>
      </c>
    </row>
    <row r="39" spans="1:12" ht="25.5" x14ac:dyDescent="0.2">
      <c r="A39" s="65">
        <v>552108</v>
      </c>
      <c r="B39" s="19" t="s">
        <v>328</v>
      </c>
      <c r="C39" s="10" t="s">
        <v>20</v>
      </c>
      <c r="D39" s="9" t="s">
        <v>367</v>
      </c>
      <c r="E39" s="3" t="s">
        <v>62</v>
      </c>
      <c r="F39" s="9" t="s">
        <v>367</v>
      </c>
      <c r="G39" s="9" t="s">
        <v>367</v>
      </c>
      <c r="H39" s="9" t="s">
        <v>367</v>
      </c>
      <c r="I39" s="3">
        <v>1</v>
      </c>
      <c r="J39" s="67">
        <f t="shared" si="1"/>
        <v>3413.05</v>
      </c>
      <c r="K39" s="68">
        <v>3413.05</v>
      </c>
      <c r="L39" s="69">
        <v>2844.209493387913</v>
      </c>
    </row>
    <row r="40" spans="1:12" s="75" customFormat="1" x14ac:dyDescent="0.2">
      <c r="A40" s="65">
        <v>460004</v>
      </c>
      <c r="B40" s="66" t="s">
        <v>329</v>
      </c>
      <c r="C40" s="9" t="s">
        <v>20</v>
      </c>
      <c r="D40" s="9" t="s">
        <v>367</v>
      </c>
      <c r="E40" s="3" t="s">
        <v>326</v>
      </c>
      <c r="F40" s="9" t="s">
        <v>367</v>
      </c>
      <c r="G40" s="9" t="s">
        <v>367</v>
      </c>
      <c r="H40" s="9" t="s">
        <v>367</v>
      </c>
      <c r="I40" s="3">
        <v>1</v>
      </c>
      <c r="J40" s="67">
        <f t="shared" si="1"/>
        <v>8590.2900000000009</v>
      </c>
      <c r="K40" s="68">
        <v>8590.2900000000009</v>
      </c>
      <c r="L40" s="69">
        <v>7158.5762260320034</v>
      </c>
    </row>
    <row r="41" spans="1:12" s="75" customFormat="1" ht="25.5" x14ac:dyDescent="0.2">
      <c r="A41" s="65">
        <v>460005</v>
      </c>
      <c r="B41" s="66" t="s">
        <v>330</v>
      </c>
      <c r="C41" s="9" t="s">
        <v>20</v>
      </c>
      <c r="D41" s="9" t="s">
        <v>367</v>
      </c>
      <c r="E41" s="3" t="s">
        <v>326</v>
      </c>
      <c r="F41" s="9" t="s">
        <v>367</v>
      </c>
      <c r="G41" s="9" t="s">
        <v>367</v>
      </c>
      <c r="H41" s="9" t="s">
        <v>367</v>
      </c>
      <c r="I41" s="3">
        <v>1</v>
      </c>
      <c r="J41" s="67">
        <f t="shared" si="1"/>
        <v>6298.38</v>
      </c>
      <c r="K41" s="68">
        <v>6298.38</v>
      </c>
      <c r="L41" s="69">
        <v>5248.6465600800011</v>
      </c>
    </row>
    <row r="42" spans="1:12" s="75" customFormat="1" ht="25.5" x14ac:dyDescent="0.2">
      <c r="A42" s="65">
        <v>552200</v>
      </c>
      <c r="B42" s="66" t="s">
        <v>331</v>
      </c>
      <c r="C42" s="9" t="s">
        <v>20</v>
      </c>
      <c r="D42" s="9" t="s">
        <v>367</v>
      </c>
      <c r="E42" s="3" t="s">
        <v>4</v>
      </c>
      <c r="F42" s="9" t="s">
        <v>367</v>
      </c>
      <c r="G42" s="9" t="s">
        <v>367</v>
      </c>
      <c r="H42" s="9" t="s">
        <v>367</v>
      </c>
      <c r="I42" s="3">
        <v>1</v>
      </c>
      <c r="J42" s="67">
        <f t="shared" si="1"/>
        <v>3765.18</v>
      </c>
      <c r="K42" s="68">
        <v>3765.18</v>
      </c>
      <c r="L42" s="69">
        <v>3137.6467667160009</v>
      </c>
    </row>
    <row r="43" spans="1:12" s="75" customFormat="1" ht="25.5" x14ac:dyDescent="0.2">
      <c r="A43" s="65">
        <v>552208</v>
      </c>
      <c r="B43" s="66" t="s">
        <v>330</v>
      </c>
      <c r="C43" s="9" t="s">
        <v>20</v>
      </c>
      <c r="D43" s="9" t="s">
        <v>367</v>
      </c>
      <c r="E43" s="3" t="s">
        <v>62</v>
      </c>
      <c r="F43" s="9" t="s">
        <v>367</v>
      </c>
      <c r="G43" s="9" t="s">
        <v>367</v>
      </c>
      <c r="H43" s="9" t="s">
        <v>367</v>
      </c>
      <c r="I43" s="3">
        <v>1</v>
      </c>
      <c r="J43" s="67">
        <f t="shared" si="1"/>
        <v>3765.18</v>
      </c>
      <c r="K43" s="68">
        <v>3765.18</v>
      </c>
      <c r="L43" s="69">
        <v>3137.6467667160009</v>
      </c>
    </row>
    <row r="44" spans="1:12" x14ac:dyDescent="0.2">
      <c r="A44" s="59" t="s">
        <v>33</v>
      </c>
      <c r="B44" s="60"/>
      <c r="C44" s="61"/>
      <c r="D44" s="61"/>
      <c r="E44" s="61"/>
      <c r="F44" s="61"/>
      <c r="G44" s="61"/>
      <c r="H44" s="61"/>
      <c r="I44" s="61"/>
      <c r="J44" s="62"/>
      <c r="K44" s="63"/>
      <c r="L44" s="64"/>
    </row>
    <row r="45" spans="1:12" s="82" customFormat="1" ht="25.5" x14ac:dyDescent="0.2">
      <c r="A45" s="76">
        <v>100297</v>
      </c>
      <c r="B45" s="77" t="s">
        <v>301</v>
      </c>
      <c r="C45" s="78" t="s">
        <v>20</v>
      </c>
      <c r="D45" s="78" t="s">
        <v>128</v>
      </c>
      <c r="E45" s="4" t="s">
        <v>4</v>
      </c>
      <c r="F45" s="4">
        <v>100</v>
      </c>
      <c r="G45" s="4">
        <v>2</v>
      </c>
      <c r="H45" s="4" t="s">
        <v>55</v>
      </c>
      <c r="I45" s="4">
        <v>21</v>
      </c>
      <c r="J45" s="79">
        <f t="shared" ref="J45:J50" si="2">K45*I45</f>
        <v>5075.28</v>
      </c>
      <c r="K45" s="80">
        <v>241.68</v>
      </c>
      <c r="L45" s="81">
        <v>201.39713332200003</v>
      </c>
    </row>
    <row r="46" spans="1:12" ht="17.25" customHeight="1" x14ac:dyDescent="0.2">
      <c r="A46" s="65">
        <v>100288</v>
      </c>
      <c r="B46" s="19" t="s">
        <v>302</v>
      </c>
      <c r="C46" s="10" t="s">
        <v>20</v>
      </c>
      <c r="D46" s="10" t="s">
        <v>128</v>
      </c>
      <c r="E46" s="3" t="s">
        <v>4</v>
      </c>
      <c r="F46" s="3">
        <v>110</v>
      </c>
      <c r="G46" s="3">
        <v>2</v>
      </c>
      <c r="H46" s="3" t="s">
        <v>55</v>
      </c>
      <c r="I46" s="3">
        <v>21</v>
      </c>
      <c r="J46" s="67">
        <f t="shared" si="2"/>
        <v>4984.3499999999995</v>
      </c>
      <c r="K46" s="68">
        <v>237.35</v>
      </c>
      <c r="L46" s="69">
        <v>197.7903508424036</v>
      </c>
    </row>
    <row r="47" spans="1:12" x14ac:dyDescent="0.2">
      <c r="A47" s="65">
        <v>120288</v>
      </c>
      <c r="B47" s="19" t="s">
        <v>303</v>
      </c>
      <c r="C47" s="10" t="s">
        <v>20</v>
      </c>
      <c r="D47" s="10" t="s">
        <v>129</v>
      </c>
      <c r="E47" s="3" t="s">
        <v>4</v>
      </c>
      <c r="F47" s="3">
        <v>136</v>
      </c>
      <c r="G47" s="3">
        <v>2</v>
      </c>
      <c r="H47" s="3" t="s">
        <v>55</v>
      </c>
      <c r="I47" s="3">
        <v>21</v>
      </c>
      <c r="J47" s="67">
        <f t="shared" si="2"/>
        <v>5117.07</v>
      </c>
      <c r="K47" s="68">
        <v>243.67</v>
      </c>
      <c r="L47" s="69">
        <v>203.05665818690179</v>
      </c>
    </row>
    <row r="48" spans="1:12" s="89" customFormat="1" x14ac:dyDescent="0.2">
      <c r="A48" s="83">
        <v>471117</v>
      </c>
      <c r="B48" s="84" t="s">
        <v>303</v>
      </c>
      <c r="C48" s="85" t="s">
        <v>20</v>
      </c>
      <c r="D48" s="85" t="s">
        <v>129</v>
      </c>
      <c r="E48" s="14" t="s">
        <v>4</v>
      </c>
      <c r="F48" s="14">
        <v>190</v>
      </c>
      <c r="G48" s="14">
        <v>2</v>
      </c>
      <c r="H48" s="14" t="s">
        <v>136</v>
      </c>
      <c r="I48" s="14">
        <v>20</v>
      </c>
      <c r="J48" s="86">
        <f t="shared" si="2"/>
        <v>3272.6</v>
      </c>
      <c r="K48" s="87">
        <v>163.63</v>
      </c>
      <c r="L48" s="88">
        <v>136.35918498720002</v>
      </c>
    </row>
    <row r="49" spans="1:12" s="89" customFormat="1" x14ac:dyDescent="0.2">
      <c r="A49" s="83">
        <v>471135</v>
      </c>
      <c r="B49" s="84" t="s">
        <v>303</v>
      </c>
      <c r="C49" s="85" t="s">
        <v>20</v>
      </c>
      <c r="D49" s="85" t="s">
        <v>129</v>
      </c>
      <c r="E49" s="14" t="s">
        <v>4</v>
      </c>
      <c r="F49" s="14">
        <v>190</v>
      </c>
      <c r="G49" s="14">
        <v>2</v>
      </c>
      <c r="H49" s="14" t="s">
        <v>136</v>
      </c>
      <c r="I49" s="14">
        <v>20</v>
      </c>
      <c r="J49" s="86">
        <f t="shared" si="2"/>
        <v>3779</v>
      </c>
      <c r="K49" s="87">
        <v>188.95</v>
      </c>
      <c r="L49" s="88">
        <v>157.45838132640006</v>
      </c>
    </row>
    <row r="50" spans="1:12" s="89" customFormat="1" x14ac:dyDescent="0.2">
      <c r="A50" s="83">
        <v>471103</v>
      </c>
      <c r="B50" s="84" t="s">
        <v>303</v>
      </c>
      <c r="C50" s="85" t="s">
        <v>20</v>
      </c>
      <c r="D50" s="85" t="s">
        <v>130</v>
      </c>
      <c r="E50" s="14" t="s">
        <v>401</v>
      </c>
      <c r="F50" s="14">
        <v>190</v>
      </c>
      <c r="G50" s="14">
        <v>2</v>
      </c>
      <c r="H50" s="14" t="s">
        <v>136</v>
      </c>
      <c r="I50" s="14">
        <v>20</v>
      </c>
      <c r="J50" s="86">
        <f t="shared" si="2"/>
        <v>2776</v>
      </c>
      <c r="K50" s="87">
        <v>138.80000000000001</v>
      </c>
      <c r="L50" s="88">
        <v>115.66512720000001</v>
      </c>
    </row>
    <row r="51" spans="1:12" x14ac:dyDescent="0.2">
      <c r="A51" s="52" t="s">
        <v>137</v>
      </c>
      <c r="B51" s="19"/>
      <c r="C51" s="2"/>
      <c r="D51" s="10"/>
      <c r="E51" s="2"/>
      <c r="F51" s="2"/>
      <c r="G51" s="2"/>
      <c r="H51" s="2"/>
      <c r="I51" s="2"/>
      <c r="J51" s="73"/>
      <c r="K51" s="73"/>
      <c r="L51" s="74"/>
    </row>
    <row r="52" spans="1:12" x14ac:dyDescent="0.2">
      <c r="A52" s="59" t="s">
        <v>134</v>
      </c>
      <c r="B52" s="60"/>
      <c r="C52" s="61"/>
      <c r="D52" s="61"/>
      <c r="E52" s="61"/>
      <c r="F52" s="61"/>
      <c r="G52" s="61"/>
      <c r="H52" s="61"/>
      <c r="I52" s="61"/>
      <c r="J52" s="62"/>
      <c r="K52" s="63"/>
      <c r="L52" s="64"/>
    </row>
    <row r="53" spans="1:12" ht="25.5" x14ac:dyDescent="0.2">
      <c r="A53" s="65">
        <v>553000</v>
      </c>
      <c r="B53" s="19" t="s">
        <v>332</v>
      </c>
      <c r="C53" s="10" t="s">
        <v>215</v>
      </c>
      <c r="D53" s="9" t="s">
        <v>367</v>
      </c>
      <c r="E53" s="3" t="s">
        <v>4</v>
      </c>
      <c r="F53" s="9" t="s">
        <v>367</v>
      </c>
      <c r="G53" s="9" t="s">
        <v>367</v>
      </c>
      <c r="H53" s="9" t="s">
        <v>367</v>
      </c>
      <c r="I53" s="3">
        <v>1</v>
      </c>
      <c r="J53" s="67">
        <f>K53*I53</f>
        <v>4420.3599999999997</v>
      </c>
      <c r="K53" s="68">
        <v>4420.3599999999997</v>
      </c>
      <c r="L53" s="69">
        <v>3683.6313529945687</v>
      </c>
    </row>
    <row r="54" spans="1:12" ht="25.5" x14ac:dyDescent="0.2">
      <c r="A54" s="65">
        <v>553008</v>
      </c>
      <c r="B54" s="19" t="s">
        <v>332</v>
      </c>
      <c r="C54" s="10" t="s">
        <v>215</v>
      </c>
      <c r="D54" s="9" t="s">
        <v>367</v>
      </c>
      <c r="E54" s="3" t="s">
        <v>62</v>
      </c>
      <c r="F54" s="9" t="s">
        <v>367</v>
      </c>
      <c r="G54" s="9" t="s">
        <v>367</v>
      </c>
      <c r="H54" s="9" t="s">
        <v>367</v>
      </c>
      <c r="I54" s="3">
        <v>1</v>
      </c>
      <c r="J54" s="67">
        <f>K54*I54</f>
        <v>4420.3599999999997</v>
      </c>
      <c r="K54" s="68">
        <v>4420.3599999999997</v>
      </c>
      <c r="L54" s="69">
        <v>3683.6313529945687</v>
      </c>
    </row>
    <row r="55" spans="1:12" ht="25.5" x14ac:dyDescent="0.2">
      <c r="A55" s="65">
        <v>553100</v>
      </c>
      <c r="B55" s="19" t="s">
        <v>368</v>
      </c>
      <c r="C55" s="10" t="s">
        <v>215</v>
      </c>
      <c r="D55" s="9" t="s">
        <v>367</v>
      </c>
      <c r="E55" s="3" t="s">
        <v>4</v>
      </c>
      <c r="F55" s="9" t="s">
        <v>367</v>
      </c>
      <c r="G55" s="9" t="s">
        <v>367</v>
      </c>
      <c r="H55" s="9" t="s">
        <v>367</v>
      </c>
      <c r="I55" s="3">
        <v>1</v>
      </c>
      <c r="J55" s="67">
        <f>K55*I55</f>
        <v>2358.4899999999998</v>
      </c>
      <c r="K55" s="68">
        <v>2358.4899999999998</v>
      </c>
      <c r="L55" s="69">
        <v>1965.4118588670078</v>
      </c>
    </row>
    <row r="56" spans="1:12" ht="25.5" x14ac:dyDescent="0.2">
      <c r="A56" s="65">
        <v>553108</v>
      </c>
      <c r="B56" s="19" t="s">
        <v>368</v>
      </c>
      <c r="C56" s="10" t="s">
        <v>215</v>
      </c>
      <c r="D56" s="9" t="s">
        <v>367</v>
      </c>
      <c r="E56" s="3" t="s">
        <v>62</v>
      </c>
      <c r="F56" s="9" t="s">
        <v>367</v>
      </c>
      <c r="G56" s="9" t="s">
        <v>367</v>
      </c>
      <c r="H56" s="9" t="s">
        <v>367</v>
      </c>
      <c r="I56" s="3">
        <v>1</v>
      </c>
      <c r="J56" s="67">
        <f>K56*I56</f>
        <v>2358.4899999999998</v>
      </c>
      <c r="K56" s="68">
        <v>2358.4899999999998</v>
      </c>
      <c r="L56" s="69">
        <v>1965.4118588670078</v>
      </c>
    </row>
    <row r="57" spans="1:12" x14ac:dyDescent="0.2">
      <c r="A57" s="59" t="s">
        <v>33</v>
      </c>
      <c r="B57" s="60"/>
      <c r="C57" s="61"/>
      <c r="D57" s="61"/>
      <c r="E57" s="61"/>
      <c r="F57" s="61"/>
      <c r="G57" s="61"/>
      <c r="H57" s="61"/>
      <c r="I57" s="61"/>
      <c r="J57" s="62"/>
      <c r="K57" s="63"/>
      <c r="L57" s="64"/>
    </row>
    <row r="58" spans="1:12" s="75" customFormat="1" ht="25.5" x14ac:dyDescent="0.2">
      <c r="A58" s="65">
        <v>100278</v>
      </c>
      <c r="B58" s="66" t="s">
        <v>138</v>
      </c>
      <c r="C58" s="9" t="s">
        <v>215</v>
      </c>
      <c r="D58" s="9" t="s">
        <v>128</v>
      </c>
      <c r="E58" s="3" t="s">
        <v>4</v>
      </c>
      <c r="F58" s="3">
        <v>200</v>
      </c>
      <c r="G58" s="3">
        <v>2</v>
      </c>
      <c r="H58" s="3" t="s">
        <v>8</v>
      </c>
      <c r="I58" s="3">
        <v>15</v>
      </c>
      <c r="J58" s="67">
        <f t="shared" ref="J58:J65" si="3">K58*I58</f>
        <v>6437.4000000000005</v>
      </c>
      <c r="K58" s="68">
        <v>429.16</v>
      </c>
      <c r="L58" s="69">
        <v>357.63143138135035</v>
      </c>
    </row>
    <row r="59" spans="1:12" x14ac:dyDescent="0.2">
      <c r="A59" s="65">
        <v>290163</v>
      </c>
      <c r="B59" s="19" t="s">
        <v>139</v>
      </c>
      <c r="C59" s="10" t="s">
        <v>215</v>
      </c>
      <c r="D59" s="10" t="s">
        <v>129</v>
      </c>
      <c r="E59" s="3" t="s">
        <v>4</v>
      </c>
      <c r="F59" s="3">
        <v>250</v>
      </c>
      <c r="G59" s="3">
        <v>2</v>
      </c>
      <c r="H59" s="3" t="s">
        <v>75</v>
      </c>
      <c r="I59" s="3">
        <v>15</v>
      </c>
      <c r="J59" s="67">
        <f t="shared" si="3"/>
        <v>5969.85</v>
      </c>
      <c r="K59" s="68">
        <v>397.99</v>
      </c>
      <c r="L59" s="69">
        <v>331.65701243845638</v>
      </c>
    </row>
    <row r="60" spans="1:12" x14ac:dyDescent="0.2">
      <c r="A60" s="65">
        <v>290184</v>
      </c>
      <c r="B60" s="19" t="s">
        <v>139</v>
      </c>
      <c r="C60" s="10" t="s">
        <v>215</v>
      </c>
      <c r="D60" s="10" t="s">
        <v>129</v>
      </c>
      <c r="E60" s="3" t="s">
        <v>4</v>
      </c>
      <c r="F60" s="3">
        <v>200</v>
      </c>
      <c r="G60" s="3">
        <v>2</v>
      </c>
      <c r="H60" s="3" t="s">
        <v>8</v>
      </c>
      <c r="I60" s="3">
        <v>20</v>
      </c>
      <c r="J60" s="67">
        <f t="shared" si="3"/>
        <v>3225.6</v>
      </c>
      <c r="K60" s="68">
        <v>161.28</v>
      </c>
      <c r="L60" s="69">
        <v>134.40058013620441</v>
      </c>
    </row>
    <row r="61" spans="1:12" s="75" customFormat="1" x14ac:dyDescent="0.2">
      <c r="A61" s="65">
        <v>290179</v>
      </c>
      <c r="B61" s="19" t="s">
        <v>139</v>
      </c>
      <c r="C61" s="9" t="s">
        <v>215</v>
      </c>
      <c r="D61" s="10" t="s">
        <v>129</v>
      </c>
      <c r="E61" s="3" t="s">
        <v>7</v>
      </c>
      <c r="F61" s="3">
        <v>250</v>
      </c>
      <c r="G61" s="3">
        <v>2</v>
      </c>
      <c r="H61" s="3" t="s">
        <v>75</v>
      </c>
      <c r="I61" s="3">
        <v>15</v>
      </c>
      <c r="J61" s="67">
        <f t="shared" si="3"/>
        <v>5239.2</v>
      </c>
      <c r="K61" s="68">
        <v>349.28</v>
      </c>
      <c r="L61" s="69">
        <v>291.07065544755659</v>
      </c>
    </row>
    <row r="62" spans="1:12" s="75" customFormat="1" x14ac:dyDescent="0.2">
      <c r="A62" s="65">
        <v>290158</v>
      </c>
      <c r="B62" s="19" t="s">
        <v>139</v>
      </c>
      <c r="C62" s="9" t="s">
        <v>215</v>
      </c>
      <c r="D62" s="10" t="s">
        <v>130</v>
      </c>
      <c r="E62" s="3" t="s">
        <v>4</v>
      </c>
      <c r="F62" s="3">
        <v>300</v>
      </c>
      <c r="G62" s="3">
        <v>1</v>
      </c>
      <c r="H62" s="3" t="s">
        <v>8</v>
      </c>
      <c r="I62" s="3">
        <v>15</v>
      </c>
      <c r="J62" s="67">
        <f t="shared" si="3"/>
        <v>5096.7</v>
      </c>
      <c r="K62" s="68">
        <v>339.78</v>
      </c>
      <c r="L62" s="69">
        <v>283.14877624420467</v>
      </c>
    </row>
    <row r="63" spans="1:12" s="90" customFormat="1" x14ac:dyDescent="0.2">
      <c r="A63" s="83">
        <v>120108</v>
      </c>
      <c r="B63" s="84" t="s">
        <v>139</v>
      </c>
      <c r="C63" s="85" t="s">
        <v>215</v>
      </c>
      <c r="D63" s="85" t="s">
        <v>130</v>
      </c>
      <c r="E63" s="14" t="s">
        <v>4</v>
      </c>
      <c r="F63" s="14">
        <v>250</v>
      </c>
      <c r="G63" s="14">
        <v>1</v>
      </c>
      <c r="H63" s="14" t="s">
        <v>8</v>
      </c>
      <c r="I63" s="14">
        <v>20</v>
      </c>
      <c r="J63" s="86">
        <f t="shared" si="3"/>
        <v>1769.4</v>
      </c>
      <c r="K63" s="87">
        <v>88.47</v>
      </c>
      <c r="L63" s="88">
        <v>73.725530550000002</v>
      </c>
    </row>
    <row r="64" spans="1:12" s="75" customFormat="1" x14ac:dyDescent="0.2">
      <c r="A64" s="65">
        <v>471111</v>
      </c>
      <c r="B64" s="19" t="s">
        <v>286</v>
      </c>
      <c r="C64" s="9" t="s">
        <v>215</v>
      </c>
      <c r="D64" s="10" t="s">
        <v>130</v>
      </c>
      <c r="E64" s="3" t="s">
        <v>135</v>
      </c>
      <c r="F64" s="3">
        <v>120</v>
      </c>
      <c r="G64" s="3">
        <v>2</v>
      </c>
      <c r="H64" s="3" t="s">
        <v>140</v>
      </c>
      <c r="I64" s="3">
        <v>20</v>
      </c>
      <c r="J64" s="67">
        <f t="shared" si="3"/>
        <v>3311.2</v>
      </c>
      <c r="K64" s="68">
        <v>165.56</v>
      </c>
      <c r="L64" s="69">
        <v>137.96388017419389</v>
      </c>
    </row>
    <row r="65" spans="1:12" s="75" customFormat="1" x14ac:dyDescent="0.2">
      <c r="A65" s="65">
        <v>471114</v>
      </c>
      <c r="B65" s="19" t="s">
        <v>286</v>
      </c>
      <c r="C65" s="9" t="s">
        <v>215</v>
      </c>
      <c r="D65" s="10" t="s">
        <v>129</v>
      </c>
      <c r="E65" s="3" t="s">
        <v>4</v>
      </c>
      <c r="F65" s="3">
        <v>120</v>
      </c>
      <c r="G65" s="3">
        <v>2</v>
      </c>
      <c r="H65" s="3" t="s">
        <v>140</v>
      </c>
      <c r="I65" s="3">
        <v>20</v>
      </c>
      <c r="J65" s="67">
        <f t="shared" si="3"/>
        <v>3922.7999999999997</v>
      </c>
      <c r="K65" s="68">
        <v>196.14</v>
      </c>
      <c r="L65" s="69">
        <v>163.44981863001792</v>
      </c>
    </row>
    <row r="66" spans="1:12" x14ac:dyDescent="0.2">
      <c r="A66" s="52" t="s">
        <v>389</v>
      </c>
      <c r="B66" s="19"/>
      <c r="C66" s="2"/>
      <c r="D66" s="2"/>
      <c r="E66" s="2"/>
      <c r="F66" s="2"/>
      <c r="G66" s="2"/>
      <c r="H66" s="2"/>
      <c r="I66" s="2"/>
      <c r="J66" s="73"/>
      <c r="K66" s="73"/>
      <c r="L66" s="74"/>
    </row>
    <row r="67" spans="1:12" x14ac:dyDescent="0.2">
      <c r="A67" s="59" t="s">
        <v>134</v>
      </c>
      <c r="B67" s="60"/>
      <c r="C67" s="61"/>
      <c r="D67" s="61"/>
      <c r="E67" s="61"/>
      <c r="F67" s="61"/>
      <c r="G67" s="61"/>
      <c r="H67" s="61"/>
      <c r="I67" s="61"/>
      <c r="J67" s="62"/>
      <c r="K67" s="63"/>
      <c r="L67" s="64"/>
    </row>
    <row r="68" spans="1:12" s="75" customFormat="1" ht="25.5" x14ac:dyDescent="0.2">
      <c r="A68" s="65">
        <v>552500</v>
      </c>
      <c r="B68" s="19" t="s">
        <v>390</v>
      </c>
      <c r="C68" s="9" t="s">
        <v>391</v>
      </c>
      <c r="D68" s="10" t="s">
        <v>367</v>
      </c>
      <c r="E68" s="3" t="s">
        <v>4</v>
      </c>
      <c r="F68" s="3" t="s">
        <v>367</v>
      </c>
      <c r="G68" s="3" t="s">
        <v>367</v>
      </c>
      <c r="H68" s="3" t="s">
        <v>367</v>
      </c>
      <c r="I68" s="3">
        <v>1</v>
      </c>
      <c r="J68" s="67">
        <f>K68*I68</f>
        <v>10332.85</v>
      </c>
      <c r="K68" s="68">
        <v>10332.85</v>
      </c>
      <c r="L68" s="69">
        <v>8610.7118644067814</v>
      </c>
    </row>
    <row r="69" spans="1:12" s="75" customFormat="1" ht="25.5" x14ac:dyDescent="0.2">
      <c r="A69" s="65">
        <v>552508</v>
      </c>
      <c r="B69" s="19" t="s">
        <v>390</v>
      </c>
      <c r="C69" s="9" t="s">
        <v>391</v>
      </c>
      <c r="D69" s="10" t="s">
        <v>367</v>
      </c>
      <c r="E69" s="3" t="s">
        <v>62</v>
      </c>
      <c r="F69" s="3" t="s">
        <v>367</v>
      </c>
      <c r="G69" s="3" t="s">
        <v>367</v>
      </c>
      <c r="H69" s="3" t="s">
        <v>367</v>
      </c>
      <c r="I69" s="3">
        <v>1</v>
      </c>
      <c r="J69" s="67">
        <f>K69*I69</f>
        <v>10332.85</v>
      </c>
      <c r="K69" s="68">
        <v>10332.85</v>
      </c>
      <c r="L69" s="69">
        <v>8610.7118644067814</v>
      </c>
    </row>
    <row r="70" spans="1:12" x14ac:dyDescent="0.2">
      <c r="A70" s="59" t="s">
        <v>33</v>
      </c>
      <c r="B70" s="60"/>
      <c r="C70" s="61"/>
      <c r="D70" s="61"/>
      <c r="E70" s="61"/>
      <c r="F70" s="61"/>
      <c r="G70" s="61"/>
      <c r="H70" s="61"/>
      <c r="I70" s="61"/>
      <c r="J70" s="62"/>
      <c r="K70" s="63"/>
      <c r="L70" s="64"/>
    </row>
    <row r="71" spans="1:12" s="75" customFormat="1" ht="25.5" x14ac:dyDescent="0.2">
      <c r="A71" s="65">
        <v>100585</v>
      </c>
      <c r="B71" s="19" t="s">
        <v>392</v>
      </c>
      <c r="C71" s="9" t="s">
        <v>391</v>
      </c>
      <c r="D71" s="10" t="s">
        <v>130</v>
      </c>
      <c r="E71" s="3" t="s">
        <v>4</v>
      </c>
      <c r="F71" s="3">
        <v>410</v>
      </c>
      <c r="G71" s="3">
        <v>1</v>
      </c>
      <c r="H71" s="3" t="s">
        <v>393</v>
      </c>
      <c r="I71" s="3">
        <v>12</v>
      </c>
      <c r="J71" s="67">
        <f>K71*I71</f>
        <v>3662.16</v>
      </c>
      <c r="K71" s="68">
        <v>305.18</v>
      </c>
      <c r="L71" s="69">
        <v>254.32081920000007</v>
      </c>
    </row>
    <row r="72" spans="1:12" x14ac:dyDescent="0.2">
      <c r="A72" s="52" t="s">
        <v>34</v>
      </c>
      <c r="B72" s="53"/>
      <c r="C72" s="1"/>
      <c r="D72" s="1"/>
      <c r="E72" s="1"/>
      <c r="F72" s="1"/>
      <c r="G72" s="1"/>
      <c r="H72" s="1"/>
      <c r="I72" s="1"/>
      <c r="J72" s="73"/>
      <c r="K72" s="73"/>
      <c r="L72" s="74"/>
    </row>
    <row r="73" spans="1:12" x14ac:dyDescent="0.2">
      <c r="A73" s="52" t="s">
        <v>30</v>
      </c>
      <c r="B73" s="19"/>
      <c r="C73" s="2"/>
      <c r="D73" s="2"/>
      <c r="E73" s="2"/>
      <c r="F73" s="2"/>
      <c r="G73" s="2"/>
      <c r="H73" s="2"/>
      <c r="I73" s="2"/>
      <c r="J73" s="73"/>
      <c r="K73" s="73"/>
      <c r="L73" s="74"/>
    </row>
    <row r="74" spans="1:12" x14ac:dyDescent="0.2">
      <c r="A74" s="59" t="s">
        <v>134</v>
      </c>
      <c r="B74" s="60"/>
      <c r="C74" s="61"/>
      <c r="D74" s="61"/>
      <c r="E74" s="61"/>
      <c r="F74" s="61"/>
      <c r="G74" s="61"/>
      <c r="H74" s="61"/>
      <c r="I74" s="61"/>
      <c r="J74" s="62"/>
      <c r="K74" s="63"/>
      <c r="L74" s="64"/>
    </row>
    <row r="75" spans="1:12" ht="25.5" x14ac:dyDescent="0.2">
      <c r="A75" s="65">
        <v>554000</v>
      </c>
      <c r="B75" s="19" t="s">
        <v>333</v>
      </c>
      <c r="C75" s="10" t="s">
        <v>22</v>
      </c>
      <c r="D75" s="9" t="s">
        <v>367</v>
      </c>
      <c r="E75" s="3" t="s">
        <v>4</v>
      </c>
      <c r="F75" s="9" t="s">
        <v>367</v>
      </c>
      <c r="G75" s="9" t="s">
        <v>367</v>
      </c>
      <c r="H75" s="9" t="s">
        <v>367</v>
      </c>
      <c r="I75" s="3">
        <v>1</v>
      </c>
      <c r="J75" s="67">
        <f>K75*I75</f>
        <v>3924.04</v>
      </c>
      <c r="K75" s="68">
        <v>3924.04</v>
      </c>
      <c r="L75" s="69">
        <v>3270.0370484206383</v>
      </c>
    </row>
    <row r="76" spans="1:12" ht="25.5" x14ac:dyDescent="0.2">
      <c r="A76" s="65">
        <v>554008</v>
      </c>
      <c r="B76" s="19" t="s">
        <v>333</v>
      </c>
      <c r="C76" s="10" t="s">
        <v>22</v>
      </c>
      <c r="D76" s="9" t="s">
        <v>367</v>
      </c>
      <c r="E76" s="3" t="s">
        <v>62</v>
      </c>
      <c r="F76" s="9" t="s">
        <v>367</v>
      </c>
      <c r="G76" s="9" t="s">
        <v>367</v>
      </c>
      <c r="H76" s="9" t="s">
        <v>367</v>
      </c>
      <c r="I76" s="3">
        <v>1</v>
      </c>
      <c r="J76" s="67">
        <f>K76*I76</f>
        <v>3924.04</v>
      </c>
      <c r="K76" s="68">
        <v>3924.04</v>
      </c>
      <c r="L76" s="69">
        <v>3270.0370484206383</v>
      </c>
    </row>
    <row r="77" spans="1:12" x14ac:dyDescent="0.2">
      <c r="A77" s="59" t="s">
        <v>33</v>
      </c>
      <c r="B77" s="60"/>
      <c r="C77" s="61"/>
      <c r="D77" s="61"/>
      <c r="E77" s="61"/>
      <c r="F77" s="61"/>
      <c r="G77" s="61"/>
      <c r="H77" s="61"/>
      <c r="I77" s="61"/>
      <c r="J77" s="62"/>
      <c r="K77" s="63"/>
      <c r="L77" s="64"/>
    </row>
    <row r="78" spans="1:12" s="91" customFormat="1" x14ac:dyDescent="0.2">
      <c r="A78" s="65">
        <v>120195</v>
      </c>
      <c r="B78" s="66" t="s">
        <v>141</v>
      </c>
      <c r="C78" s="9" t="s">
        <v>22</v>
      </c>
      <c r="D78" s="9" t="s">
        <v>130</v>
      </c>
      <c r="E78" s="3" t="s">
        <v>4</v>
      </c>
      <c r="F78" s="9" t="s">
        <v>367</v>
      </c>
      <c r="G78" s="3">
        <v>1</v>
      </c>
      <c r="H78" s="3" t="s">
        <v>207</v>
      </c>
      <c r="I78" s="3">
        <v>6</v>
      </c>
      <c r="J78" s="67">
        <f>K78*I78</f>
        <v>1233.3000000000002</v>
      </c>
      <c r="K78" s="68">
        <v>205.55</v>
      </c>
      <c r="L78" s="69">
        <v>171.29070000000004</v>
      </c>
    </row>
    <row r="79" spans="1:12" x14ac:dyDescent="0.2">
      <c r="A79" s="52" t="s">
        <v>304</v>
      </c>
      <c r="B79" s="19"/>
      <c r="C79" s="2"/>
      <c r="D79" s="2"/>
      <c r="E79" s="2"/>
      <c r="F79" s="2"/>
      <c r="G79" s="2"/>
      <c r="H79" s="2"/>
      <c r="I79" s="2"/>
      <c r="J79" s="73"/>
      <c r="K79" s="73"/>
      <c r="L79" s="74"/>
    </row>
    <row r="80" spans="1:12" x14ac:dyDescent="0.2">
      <c r="A80" s="59" t="s">
        <v>134</v>
      </c>
      <c r="B80" s="60"/>
      <c r="C80" s="61"/>
      <c r="D80" s="61"/>
      <c r="E80" s="61"/>
      <c r="F80" s="61"/>
      <c r="G80" s="61"/>
      <c r="H80" s="61"/>
      <c r="I80" s="61"/>
      <c r="J80" s="62"/>
      <c r="K80" s="63"/>
      <c r="L80" s="64"/>
    </row>
    <row r="81" spans="1:12" ht="25.5" x14ac:dyDescent="0.2">
      <c r="A81" s="65">
        <v>555000</v>
      </c>
      <c r="B81" s="19" t="s">
        <v>334</v>
      </c>
      <c r="C81" s="10" t="s">
        <v>21</v>
      </c>
      <c r="D81" s="9" t="s">
        <v>367</v>
      </c>
      <c r="E81" s="3" t="s">
        <v>4</v>
      </c>
      <c r="F81" s="9" t="s">
        <v>367</v>
      </c>
      <c r="G81" s="9" t="s">
        <v>367</v>
      </c>
      <c r="H81" s="9" t="s">
        <v>367</v>
      </c>
      <c r="I81" s="3">
        <v>1</v>
      </c>
      <c r="J81" s="67">
        <f>K81*I81</f>
        <v>3200.47</v>
      </c>
      <c r="K81" s="68">
        <v>3200.47</v>
      </c>
      <c r="L81" s="69">
        <v>2667.0609828378892</v>
      </c>
    </row>
    <row r="82" spans="1:12" ht="25.5" x14ac:dyDescent="0.2">
      <c r="A82" s="65">
        <v>555008</v>
      </c>
      <c r="B82" s="19" t="s">
        <v>334</v>
      </c>
      <c r="C82" s="10" t="s">
        <v>21</v>
      </c>
      <c r="D82" s="9" t="s">
        <v>367</v>
      </c>
      <c r="E82" s="3" t="s">
        <v>62</v>
      </c>
      <c r="F82" s="9" t="s">
        <v>367</v>
      </c>
      <c r="G82" s="9" t="s">
        <v>367</v>
      </c>
      <c r="H82" s="9" t="s">
        <v>367</v>
      </c>
      <c r="I82" s="3">
        <v>1</v>
      </c>
      <c r="J82" s="67">
        <f>K82*I82</f>
        <v>3200.47</v>
      </c>
      <c r="K82" s="68">
        <v>3200.47</v>
      </c>
      <c r="L82" s="69">
        <v>2667.0609828378892</v>
      </c>
    </row>
    <row r="83" spans="1:12" ht="25.5" x14ac:dyDescent="0.2">
      <c r="A83" s="65">
        <v>555500</v>
      </c>
      <c r="B83" s="19" t="s">
        <v>335</v>
      </c>
      <c r="C83" s="10" t="s">
        <v>21</v>
      </c>
      <c r="D83" s="9" t="s">
        <v>367</v>
      </c>
      <c r="E83" s="3" t="s">
        <v>4</v>
      </c>
      <c r="F83" s="9" t="s">
        <v>367</v>
      </c>
      <c r="G83" s="9" t="s">
        <v>367</v>
      </c>
      <c r="H83" s="9" t="s">
        <v>367</v>
      </c>
      <c r="I83" s="3">
        <v>1</v>
      </c>
      <c r="J83" s="67">
        <f>K83*I83</f>
        <v>5046.16</v>
      </c>
      <c r="K83" s="68">
        <v>5046.16</v>
      </c>
      <c r="L83" s="69">
        <v>4205.1373686468678</v>
      </c>
    </row>
    <row r="84" spans="1:12" ht="25.5" x14ac:dyDescent="0.2">
      <c r="A84" s="65">
        <v>555508</v>
      </c>
      <c r="B84" s="19" t="s">
        <v>335</v>
      </c>
      <c r="C84" s="10" t="s">
        <v>21</v>
      </c>
      <c r="D84" s="9" t="s">
        <v>367</v>
      </c>
      <c r="E84" s="3" t="s">
        <v>62</v>
      </c>
      <c r="F84" s="9" t="s">
        <v>367</v>
      </c>
      <c r="G84" s="9" t="s">
        <v>367</v>
      </c>
      <c r="H84" s="9" t="s">
        <v>367</v>
      </c>
      <c r="I84" s="3">
        <v>1</v>
      </c>
      <c r="J84" s="67">
        <f>K84*I84</f>
        <v>5046.16</v>
      </c>
      <c r="K84" s="68">
        <v>5046.16</v>
      </c>
      <c r="L84" s="69">
        <v>4205.1373686468678</v>
      </c>
    </row>
    <row r="85" spans="1:12" s="75" customFormat="1" ht="25.5" x14ac:dyDescent="0.2">
      <c r="A85" s="65">
        <v>460006</v>
      </c>
      <c r="B85" s="66" t="s">
        <v>334</v>
      </c>
      <c r="C85" s="9" t="s">
        <v>21</v>
      </c>
      <c r="D85" s="9" t="s">
        <v>367</v>
      </c>
      <c r="E85" s="3" t="s">
        <v>326</v>
      </c>
      <c r="F85" s="9" t="s">
        <v>367</v>
      </c>
      <c r="G85" s="9" t="s">
        <v>367</v>
      </c>
      <c r="H85" s="9" t="s">
        <v>367</v>
      </c>
      <c r="I85" s="3">
        <v>1</v>
      </c>
      <c r="J85" s="67">
        <f>K85*I85</f>
        <v>7405.02</v>
      </c>
      <c r="K85" s="68">
        <v>7405.02</v>
      </c>
      <c r="L85" s="69">
        <v>6170.8465634625272</v>
      </c>
    </row>
    <row r="86" spans="1:12" x14ac:dyDescent="0.2">
      <c r="A86" s="92" t="s">
        <v>33</v>
      </c>
      <c r="B86" s="60"/>
      <c r="C86" s="61"/>
      <c r="D86" s="61"/>
      <c r="E86" s="61"/>
      <c r="F86" s="61"/>
      <c r="G86" s="61"/>
      <c r="H86" s="61"/>
      <c r="I86" s="61"/>
      <c r="J86" s="62"/>
      <c r="K86" s="63"/>
      <c r="L86" s="64"/>
    </row>
    <row r="87" spans="1:12" s="82" customFormat="1" x14ac:dyDescent="0.2">
      <c r="A87" s="76">
        <v>110255</v>
      </c>
      <c r="B87" s="77" t="s">
        <v>283</v>
      </c>
      <c r="C87" s="78" t="s">
        <v>21</v>
      </c>
      <c r="D87" s="78" t="s">
        <v>128</v>
      </c>
      <c r="E87" s="4" t="s">
        <v>4</v>
      </c>
      <c r="F87" s="4">
        <v>600</v>
      </c>
      <c r="G87" s="4">
        <v>3</v>
      </c>
      <c r="H87" s="93" t="s">
        <v>210</v>
      </c>
      <c r="I87" s="4">
        <v>12</v>
      </c>
      <c r="J87" s="79">
        <f>K87*I87</f>
        <v>5028.24</v>
      </c>
      <c r="K87" s="80">
        <v>419.02</v>
      </c>
      <c r="L87" s="81">
        <v>349.18363418400008</v>
      </c>
    </row>
    <row r="88" spans="1:12" x14ac:dyDescent="0.2">
      <c r="A88" s="65">
        <v>120243</v>
      </c>
      <c r="B88" s="66" t="s">
        <v>284</v>
      </c>
      <c r="C88" s="9" t="s">
        <v>21</v>
      </c>
      <c r="D88" s="9" t="s">
        <v>128</v>
      </c>
      <c r="E88" s="3" t="s">
        <v>4</v>
      </c>
      <c r="F88" s="3">
        <v>1214</v>
      </c>
      <c r="G88" s="3">
        <v>2</v>
      </c>
      <c r="H88" s="94" t="s">
        <v>208</v>
      </c>
      <c r="I88" s="3">
        <v>12</v>
      </c>
      <c r="J88" s="67">
        <f>K88*I88</f>
        <v>3236.5199999999995</v>
      </c>
      <c r="K88" s="68">
        <v>269.70999999999998</v>
      </c>
      <c r="L88" s="69">
        <v>224.75670113950653</v>
      </c>
    </row>
    <row r="89" spans="1:12" x14ac:dyDescent="0.2">
      <c r="A89" s="65">
        <v>120231</v>
      </c>
      <c r="B89" s="66" t="s">
        <v>285</v>
      </c>
      <c r="C89" s="9" t="s">
        <v>21</v>
      </c>
      <c r="D89" s="9" t="s">
        <v>129</v>
      </c>
      <c r="E89" s="3" t="s">
        <v>4</v>
      </c>
      <c r="F89" s="3">
        <v>1214</v>
      </c>
      <c r="G89" s="3">
        <v>2</v>
      </c>
      <c r="H89" s="94" t="s">
        <v>208</v>
      </c>
      <c r="I89" s="3">
        <v>12</v>
      </c>
      <c r="J89" s="67">
        <f>K89*I89</f>
        <v>2245.6799999999998</v>
      </c>
      <c r="K89" s="68">
        <v>187.14</v>
      </c>
      <c r="L89" s="69">
        <v>155.95147404620781</v>
      </c>
    </row>
    <row r="90" spans="1:12" s="99" customFormat="1" x14ac:dyDescent="0.2">
      <c r="A90" s="95">
        <v>120197</v>
      </c>
      <c r="B90" s="96" t="s">
        <v>285</v>
      </c>
      <c r="C90" s="97" t="s">
        <v>21</v>
      </c>
      <c r="D90" s="97" t="s">
        <v>130</v>
      </c>
      <c r="E90" s="5" t="s">
        <v>4</v>
      </c>
      <c r="F90" s="97" t="s">
        <v>367</v>
      </c>
      <c r="G90" s="5">
        <v>1</v>
      </c>
      <c r="H90" s="5" t="s">
        <v>209</v>
      </c>
      <c r="I90" s="5">
        <v>12</v>
      </c>
      <c r="J90" s="67">
        <f>K90*I90</f>
        <v>864.24</v>
      </c>
      <c r="K90" s="68">
        <v>72.02</v>
      </c>
      <c r="L90" s="69">
        <v>60.012651300000009</v>
      </c>
    </row>
    <row r="91" spans="1:12" x14ac:dyDescent="0.2">
      <c r="A91" s="52" t="s">
        <v>31</v>
      </c>
      <c r="B91" s="53"/>
      <c r="C91" s="1"/>
      <c r="D91" s="1"/>
      <c r="E91" s="1"/>
      <c r="F91" s="1"/>
      <c r="G91" s="1"/>
      <c r="H91" s="1"/>
      <c r="I91" s="1"/>
      <c r="J91" s="73"/>
      <c r="K91" s="73"/>
      <c r="L91" s="74"/>
    </row>
    <row r="92" spans="1:12" x14ac:dyDescent="0.2">
      <c r="A92" s="59" t="s">
        <v>134</v>
      </c>
      <c r="B92" s="60"/>
      <c r="C92" s="61"/>
      <c r="D92" s="61"/>
      <c r="E92" s="61"/>
      <c r="F92" s="61"/>
      <c r="G92" s="61"/>
      <c r="H92" s="61"/>
      <c r="I92" s="61"/>
      <c r="J92" s="62"/>
      <c r="K92" s="63"/>
      <c r="L92" s="64"/>
    </row>
    <row r="93" spans="1:12" ht="25.5" x14ac:dyDescent="0.2">
      <c r="A93" s="65">
        <v>557000</v>
      </c>
      <c r="B93" s="19" t="s">
        <v>336</v>
      </c>
      <c r="C93" s="10" t="s">
        <v>216</v>
      </c>
      <c r="D93" s="9" t="s">
        <v>367</v>
      </c>
      <c r="E93" s="3" t="s">
        <v>4</v>
      </c>
      <c r="F93" s="9" t="s">
        <v>367</v>
      </c>
      <c r="G93" s="9" t="s">
        <v>367</v>
      </c>
      <c r="H93" s="9" t="s">
        <v>367</v>
      </c>
      <c r="I93" s="3">
        <v>8</v>
      </c>
      <c r="J93" s="67">
        <f>K93*I93</f>
        <v>25665.360000000001</v>
      </c>
      <c r="K93" s="68">
        <v>3208.17</v>
      </c>
      <c r="L93" s="69">
        <v>2673.4749440159376</v>
      </c>
    </row>
    <row r="94" spans="1:12" ht="25.5" x14ac:dyDescent="0.2">
      <c r="A94" s="65">
        <v>557008</v>
      </c>
      <c r="B94" s="19" t="s">
        <v>336</v>
      </c>
      <c r="C94" s="10" t="s">
        <v>216</v>
      </c>
      <c r="D94" s="9" t="s">
        <v>367</v>
      </c>
      <c r="E94" s="3" t="s">
        <v>62</v>
      </c>
      <c r="F94" s="9" t="s">
        <v>367</v>
      </c>
      <c r="G94" s="9" t="s">
        <v>367</v>
      </c>
      <c r="H94" s="9" t="s">
        <v>367</v>
      </c>
      <c r="I94" s="3">
        <v>8</v>
      </c>
      <c r="J94" s="67">
        <f>K94*I94</f>
        <v>25665.360000000001</v>
      </c>
      <c r="K94" s="68">
        <v>3208.17</v>
      </c>
      <c r="L94" s="69">
        <v>2673.4749440159376</v>
      </c>
    </row>
    <row r="95" spans="1:12" x14ac:dyDescent="0.2">
      <c r="A95" s="59" t="s">
        <v>33</v>
      </c>
      <c r="B95" s="60"/>
      <c r="C95" s="61"/>
      <c r="D95" s="61"/>
      <c r="E95" s="61"/>
      <c r="F95" s="61"/>
      <c r="G95" s="61"/>
      <c r="H95" s="61"/>
      <c r="I95" s="61"/>
      <c r="J95" s="62"/>
      <c r="K95" s="63"/>
      <c r="L95" s="64"/>
    </row>
    <row r="96" spans="1:12" s="102" customFormat="1" x14ac:dyDescent="0.2">
      <c r="A96" s="65">
        <v>120158</v>
      </c>
      <c r="B96" s="19" t="s">
        <v>142</v>
      </c>
      <c r="C96" s="9" t="s">
        <v>216</v>
      </c>
      <c r="D96" s="10" t="s">
        <v>129</v>
      </c>
      <c r="E96" s="3" t="s">
        <v>4</v>
      </c>
      <c r="F96" s="3">
        <v>184</v>
      </c>
      <c r="G96" s="3">
        <v>2</v>
      </c>
      <c r="H96" s="100" t="s">
        <v>76</v>
      </c>
      <c r="I96" s="3" t="s">
        <v>40</v>
      </c>
      <c r="J96" s="67">
        <f>K96*24</f>
        <v>2221.44</v>
      </c>
      <c r="K96" s="68">
        <v>92.56</v>
      </c>
      <c r="L96" s="69">
        <v>77.129497620000024</v>
      </c>
    </row>
    <row r="97" spans="1:12" s="103" customFormat="1" ht="25.5" x14ac:dyDescent="0.2">
      <c r="A97" s="65">
        <v>110316</v>
      </c>
      <c r="B97" s="66" t="s">
        <v>386</v>
      </c>
      <c r="C97" s="9" t="s">
        <v>216</v>
      </c>
      <c r="D97" s="9" t="s">
        <v>128</v>
      </c>
      <c r="E97" s="3" t="s">
        <v>4</v>
      </c>
      <c r="F97" s="3">
        <v>250</v>
      </c>
      <c r="G97" s="3">
        <v>3</v>
      </c>
      <c r="H97" s="100" t="s">
        <v>205</v>
      </c>
      <c r="I97" s="3" t="s">
        <v>206</v>
      </c>
      <c r="J97" s="67">
        <f>K97*9</f>
        <v>5090.67</v>
      </c>
      <c r="K97" s="68">
        <v>565.63</v>
      </c>
      <c r="L97" s="69">
        <v>471.35939891040005</v>
      </c>
    </row>
    <row r="98" spans="1:12" s="90" customFormat="1" ht="25.5" x14ac:dyDescent="0.2">
      <c r="A98" s="83">
        <v>120320</v>
      </c>
      <c r="B98" s="84" t="s">
        <v>395</v>
      </c>
      <c r="C98" s="85" t="s">
        <v>216</v>
      </c>
      <c r="D98" s="85" t="s">
        <v>128</v>
      </c>
      <c r="E98" s="14" t="s">
        <v>4</v>
      </c>
      <c r="F98" s="14">
        <v>184</v>
      </c>
      <c r="G98" s="14">
        <v>2</v>
      </c>
      <c r="H98" s="104" t="s">
        <v>212</v>
      </c>
      <c r="I98" s="14" t="s">
        <v>229</v>
      </c>
      <c r="J98" s="86">
        <f>K98*12</f>
        <v>1692.72</v>
      </c>
      <c r="K98" s="87">
        <v>141.06</v>
      </c>
      <c r="L98" s="88">
        <v>117.55225440000001</v>
      </c>
    </row>
    <row r="99" spans="1:12" s="56" customFormat="1" x14ac:dyDescent="0.2">
      <c r="A99" s="52" t="s">
        <v>66</v>
      </c>
      <c r="B99" s="53"/>
      <c r="C99" s="1"/>
      <c r="D99" s="1"/>
      <c r="E99" s="1"/>
      <c r="F99" s="1"/>
      <c r="G99" s="1"/>
      <c r="H99" s="1"/>
      <c r="I99" s="1"/>
      <c r="J99" s="73"/>
      <c r="K99" s="73"/>
      <c r="L99" s="74"/>
    </row>
    <row r="100" spans="1:12" x14ac:dyDescent="0.2">
      <c r="A100" s="59" t="s">
        <v>134</v>
      </c>
      <c r="B100" s="60"/>
      <c r="C100" s="61"/>
      <c r="D100" s="61"/>
      <c r="E100" s="61"/>
      <c r="F100" s="61"/>
      <c r="G100" s="61"/>
      <c r="H100" s="61"/>
      <c r="I100" s="61"/>
      <c r="J100" s="62"/>
      <c r="K100" s="63"/>
      <c r="L100" s="64"/>
    </row>
    <row r="101" spans="1:12" ht="25.5" x14ac:dyDescent="0.2">
      <c r="A101" s="65">
        <v>557500</v>
      </c>
      <c r="B101" s="19" t="s">
        <v>337</v>
      </c>
      <c r="C101" s="10" t="s">
        <v>67</v>
      </c>
      <c r="D101" s="9" t="s">
        <v>367</v>
      </c>
      <c r="E101" s="3" t="s">
        <v>4</v>
      </c>
      <c r="F101" s="9" t="s">
        <v>367</v>
      </c>
      <c r="G101" s="9" t="s">
        <v>367</v>
      </c>
      <c r="H101" s="9" t="s">
        <v>367</v>
      </c>
      <c r="I101" s="3">
        <v>4</v>
      </c>
      <c r="J101" s="67">
        <f>K101*I101</f>
        <v>16195.08</v>
      </c>
      <c r="K101" s="68">
        <v>4048.77</v>
      </c>
      <c r="L101" s="69">
        <v>3373.977200756307</v>
      </c>
    </row>
    <row r="102" spans="1:12" ht="25.5" x14ac:dyDescent="0.2">
      <c r="A102" s="65">
        <v>557508</v>
      </c>
      <c r="B102" s="19" t="s">
        <v>337</v>
      </c>
      <c r="C102" s="10" t="s">
        <v>67</v>
      </c>
      <c r="D102" s="9" t="s">
        <v>367</v>
      </c>
      <c r="E102" s="3" t="s">
        <v>62</v>
      </c>
      <c r="F102" s="9" t="s">
        <v>367</v>
      </c>
      <c r="G102" s="9" t="s">
        <v>367</v>
      </c>
      <c r="H102" s="9" t="s">
        <v>367</v>
      </c>
      <c r="I102" s="3">
        <v>4</v>
      </c>
      <c r="J102" s="67">
        <f>K102*I102</f>
        <v>16195.08</v>
      </c>
      <c r="K102" s="68">
        <v>4048.77</v>
      </c>
      <c r="L102" s="69">
        <v>3373.977200756307</v>
      </c>
    </row>
    <row r="103" spans="1:12" x14ac:dyDescent="0.2">
      <c r="A103" s="92" t="s">
        <v>33</v>
      </c>
      <c r="B103" s="60"/>
      <c r="C103" s="61"/>
      <c r="D103" s="61"/>
      <c r="E103" s="61"/>
      <c r="F103" s="61"/>
      <c r="G103" s="61"/>
      <c r="H103" s="61"/>
      <c r="I103" s="61"/>
      <c r="J103" s="62"/>
      <c r="K103" s="63"/>
      <c r="L103" s="64"/>
    </row>
    <row r="104" spans="1:12" s="82" customFormat="1" ht="25.5" x14ac:dyDescent="0.2">
      <c r="A104" s="76">
        <v>127510</v>
      </c>
      <c r="B104" s="77" t="s">
        <v>282</v>
      </c>
      <c r="C104" s="78" t="s">
        <v>67</v>
      </c>
      <c r="D104" s="78" t="s">
        <v>128</v>
      </c>
      <c r="E104" s="4" t="s">
        <v>4</v>
      </c>
      <c r="F104" s="4"/>
      <c r="G104" s="4">
        <v>3</v>
      </c>
      <c r="H104" s="4" t="s">
        <v>211</v>
      </c>
      <c r="I104" s="4">
        <v>27</v>
      </c>
      <c r="J104" s="79">
        <f>K104*I104</f>
        <v>5480.7300000000005</v>
      </c>
      <c r="K104" s="80">
        <v>202.99</v>
      </c>
      <c r="L104" s="81">
        <v>169.15459508639998</v>
      </c>
    </row>
    <row r="105" spans="1:12" ht="25.5" x14ac:dyDescent="0.2">
      <c r="A105" s="65">
        <v>127520</v>
      </c>
      <c r="B105" s="66" t="s">
        <v>281</v>
      </c>
      <c r="C105" s="9" t="s">
        <v>67</v>
      </c>
      <c r="D105" s="9" t="s">
        <v>128</v>
      </c>
      <c r="E105" s="3" t="s">
        <v>4</v>
      </c>
      <c r="F105" s="9" t="s">
        <v>367</v>
      </c>
      <c r="G105" s="3">
        <v>2</v>
      </c>
      <c r="H105" s="3" t="s">
        <v>83</v>
      </c>
      <c r="I105" s="3">
        <v>27</v>
      </c>
      <c r="J105" s="67">
        <f>K105*I105</f>
        <v>4378.05</v>
      </c>
      <c r="K105" s="68">
        <v>162.15</v>
      </c>
      <c r="L105" s="69">
        <v>135.12860792920293</v>
      </c>
    </row>
    <row r="106" spans="1:12" x14ac:dyDescent="0.2">
      <c r="A106" s="65">
        <v>127530</v>
      </c>
      <c r="B106" s="66" t="s">
        <v>280</v>
      </c>
      <c r="C106" s="9" t="s">
        <v>67</v>
      </c>
      <c r="D106" s="9" t="s">
        <v>129</v>
      </c>
      <c r="E106" s="3" t="s">
        <v>4</v>
      </c>
      <c r="F106" s="9" t="s">
        <v>367</v>
      </c>
      <c r="G106" s="3">
        <v>2</v>
      </c>
      <c r="H106" s="3" t="s">
        <v>77</v>
      </c>
      <c r="I106" s="3">
        <v>27</v>
      </c>
      <c r="J106" s="67">
        <f>K106*I106</f>
        <v>4428.8100000000004</v>
      </c>
      <c r="K106" s="68">
        <v>164.03</v>
      </c>
      <c r="L106" s="69">
        <v>136.69516336826746</v>
      </c>
    </row>
    <row r="107" spans="1:12" x14ac:dyDescent="0.2">
      <c r="A107" s="65">
        <v>127540</v>
      </c>
      <c r="B107" s="66" t="s">
        <v>280</v>
      </c>
      <c r="C107" s="9" t="s">
        <v>67</v>
      </c>
      <c r="D107" s="9" t="s">
        <v>130</v>
      </c>
      <c r="E107" s="3" t="s">
        <v>4</v>
      </c>
      <c r="F107" s="9" t="s">
        <v>367</v>
      </c>
      <c r="G107" s="3">
        <v>1</v>
      </c>
      <c r="H107" s="3" t="s">
        <v>84</v>
      </c>
      <c r="I107" s="3">
        <v>27</v>
      </c>
      <c r="J107" s="67">
        <f>K107*I107</f>
        <v>4324.05</v>
      </c>
      <c r="K107" s="68">
        <v>160.15</v>
      </c>
      <c r="L107" s="69">
        <v>133.45644201110019</v>
      </c>
    </row>
    <row r="108" spans="1:12" x14ac:dyDescent="0.2">
      <c r="A108" s="52" t="s">
        <v>35</v>
      </c>
      <c r="B108" s="53"/>
      <c r="C108" s="1"/>
      <c r="D108" s="1"/>
      <c r="E108" s="1"/>
      <c r="F108" s="1"/>
      <c r="G108" s="1"/>
      <c r="H108" s="1"/>
      <c r="I108" s="1"/>
      <c r="J108" s="73"/>
      <c r="K108" s="73"/>
      <c r="L108" s="74"/>
    </row>
    <row r="109" spans="1:12" x14ac:dyDescent="0.2">
      <c r="A109" s="92" t="s">
        <v>134</v>
      </c>
      <c r="B109" s="60"/>
      <c r="C109" s="61"/>
      <c r="D109" s="61"/>
      <c r="E109" s="61"/>
      <c r="F109" s="61"/>
      <c r="G109" s="61"/>
      <c r="H109" s="61"/>
      <c r="I109" s="61"/>
      <c r="J109" s="62"/>
      <c r="K109" s="63"/>
      <c r="L109" s="64"/>
    </row>
    <row r="110" spans="1:12" x14ac:dyDescent="0.2">
      <c r="A110" s="18">
        <v>556000</v>
      </c>
      <c r="B110" s="19" t="s">
        <v>338</v>
      </c>
      <c r="C110" s="10" t="s">
        <v>25</v>
      </c>
      <c r="D110" s="9" t="s">
        <v>367</v>
      </c>
      <c r="E110" s="3" t="s">
        <v>4</v>
      </c>
      <c r="F110" s="9" t="s">
        <v>367</v>
      </c>
      <c r="G110" s="9" t="s">
        <v>367</v>
      </c>
      <c r="H110" s="9" t="s">
        <v>367</v>
      </c>
      <c r="I110" s="3">
        <v>12</v>
      </c>
      <c r="J110" s="67">
        <f>K110*I110</f>
        <v>20512.439999999999</v>
      </c>
      <c r="K110" s="68">
        <v>1709.37</v>
      </c>
      <c r="L110" s="69">
        <v>1424.4728151421434</v>
      </c>
    </row>
    <row r="111" spans="1:12" x14ac:dyDescent="0.2">
      <c r="A111" s="18">
        <v>556008</v>
      </c>
      <c r="B111" s="19" t="s">
        <v>338</v>
      </c>
      <c r="C111" s="10" t="s">
        <v>25</v>
      </c>
      <c r="D111" s="9" t="s">
        <v>367</v>
      </c>
      <c r="E111" s="3" t="s">
        <v>62</v>
      </c>
      <c r="F111" s="9" t="s">
        <v>367</v>
      </c>
      <c r="G111" s="9" t="s">
        <v>367</v>
      </c>
      <c r="H111" s="9" t="s">
        <v>367</v>
      </c>
      <c r="I111" s="3">
        <v>12</v>
      </c>
      <c r="J111" s="67">
        <f>K111*I111</f>
        <v>20512.439999999999</v>
      </c>
      <c r="K111" s="68">
        <v>1709.37</v>
      </c>
      <c r="L111" s="69">
        <v>1424.4728151421434</v>
      </c>
    </row>
    <row r="112" spans="1:12" x14ac:dyDescent="0.2">
      <c r="A112" s="59" t="s">
        <v>33</v>
      </c>
      <c r="B112" s="60"/>
      <c r="C112" s="61"/>
      <c r="D112" s="61"/>
      <c r="E112" s="61"/>
      <c r="F112" s="61"/>
      <c r="G112" s="61"/>
      <c r="H112" s="61"/>
      <c r="I112" s="61"/>
      <c r="J112" s="62"/>
      <c r="K112" s="63"/>
      <c r="L112" s="64"/>
    </row>
    <row r="113" spans="1:12" ht="13.5" customHeight="1" x14ac:dyDescent="0.2">
      <c r="A113" s="18">
        <v>114276</v>
      </c>
      <c r="B113" s="19" t="s">
        <v>143</v>
      </c>
      <c r="C113" s="10" t="s">
        <v>25</v>
      </c>
      <c r="D113" s="10" t="s">
        <v>128</v>
      </c>
      <c r="E113" s="3" t="s">
        <v>4</v>
      </c>
      <c r="F113" s="3" t="s">
        <v>86</v>
      </c>
      <c r="G113" s="3">
        <v>2</v>
      </c>
      <c r="H113" s="94" t="s">
        <v>85</v>
      </c>
      <c r="I113" s="3">
        <v>30</v>
      </c>
      <c r="J113" s="67">
        <f>K113*I113</f>
        <v>5205.2999999999993</v>
      </c>
      <c r="K113" s="68">
        <v>173.51</v>
      </c>
      <c r="L113" s="69">
        <v>144.59022417270813</v>
      </c>
    </row>
    <row r="114" spans="1:12" ht="13.5" customHeight="1" x14ac:dyDescent="0.2">
      <c r="A114" s="18">
        <v>114271</v>
      </c>
      <c r="B114" s="19" t="s">
        <v>143</v>
      </c>
      <c r="C114" s="10" t="s">
        <v>25</v>
      </c>
      <c r="D114" s="10" t="s">
        <v>129</v>
      </c>
      <c r="E114" s="3" t="s">
        <v>4</v>
      </c>
      <c r="F114" s="3" t="s">
        <v>87</v>
      </c>
      <c r="G114" s="3">
        <v>2</v>
      </c>
      <c r="H114" s="94" t="s">
        <v>85</v>
      </c>
      <c r="I114" s="3">
        <v>36</v>
      </c>
      <c r="J114" s="67">
        <f>K114*I114</f>
        <v>4408.5599999999995</v>
      </c>
      <c r="K114" s="68">
        <v>122.46</v>
      </c>
      <c r="L114" s="69">
        <v>102.04994523352862</v>
      </c>
    </row>
    <row r="115" spans="1:12" x14ac:dyDescent="0.2">
      <c r="A115" s="52" t="s">
        <v>295</v>
      </c>
      <c r="B115" s="105"/>
      <c r="C115" s="106"/>
      <c r="D115" s="107"/>
      <c r="E115" s="106"/>
      <c r="F115" s="106"/>
      <c r="G115" s="106"/>
      <c r="H115" s="106"/>
      <c r="I115" s="106"/>
      <c r="J115" s="73"/>
      <c r="K115" s="73"/>
      <c r="L115" s="74"/>
    </row>
    <row r="116" spans="1:12" x14ac:dyDescent="0.2">
      <c r="A116" s="92" t="s">
        <v>134</v>
      </c>
      <c r="B116" s="60"/>
      <c r="C116" s="61"/>
      <c r="D116" s="61"/>
      <c r="E116" s="61"/>
      <c r="F116" s="61"/>
      <c r="G116" s="61"/>
      <c r="H116" s="61"/>
      <c r="I116" s="61"/>
      <c r="J116" s="62"/>
      <c r="K116" s="63"/>
      <c r="L116" s="64"/>
    </row>
    <row r="117" spans="1:12" s="75" customFormat="1" ht="25.5" x14ac:dyDescent="0.2">
      <c r="A117" s="18">
        <v>680000</v>
      </c>
      <c r="B117" s="66" t="s">
        <v>339</v>
      </c>
      <c r="C117" s="9" t="s">
        <v>144</v>
      </c>
      <c r="D117" s="9" t="s">
        <v>367</v>
      </c>
      <c r="E117" s="3" t="s">
        <v>4</v>
      </c>
      <c r="F117" s="9" t="s">
        <v>367</v>
      </c>
      <c r="G117" s="9" t="s">
        <v>367</v>
      </c>
      <c r="H117" s="9" t="s">
        <v>367</v>
      </c>
      <c r="I117" s="3">
        <v>1</v>
      </c>
      <c r="J117" s="67">
        <f t="shared" ref="J117:J123" si="4">K117*I117</f>
        <v>4147.53</v>
      </c>
      <c r="K117" s="68">
        <v>4147.53</v>
      </c>
      <c r="L117" s="69">
        <v>3456.2755436865718</v>
      </c>
    </row>
    <row r="118" spans="1:12" s="75" customFormat="1" ht="25.5" x14ac:dyDescent="0.2">
      <c r="A118" s="18">
        <v>680008</v>
      </c>
      <c r="B118" s="66" t="s">
        <v>339</v>
      </c>
      <c r="C118" s="9" t="s">
        <v>144</v>
      </c>
      <c r="D118" s="9" t="s">
        <v>367</v>
      </c>
      <c r="E118" s="3" t="s">
        <v>62</v>
      </c>
      <c r="F118" s="9" t="s">
        <v>367</v>
      </c>
      <c r="G118" s="9" t="s">
        <v>367</v>
      </c>
      <c r="H118" s="9" t="s">
        <v>367</v>
      </c>
      <c r="I118" s="3">
        <v>1</v>
      </c>
      <c r="J118" s="67">
        <f t="shared" si="4"/>
        <v>4147.53</v>
      </c>
      <c r="K118" s="68">
        <v>4147.53</v>
      </c>
      <c r="L118" s="69">
        <v>3456.2755436865718</v>
      </c>
    </row>
    <row r="119" spans="1:12" ht="25.5" x14ac:dyDescent="0.2">
      <c r="A119" s="18">
        <v>472054</v>
      </c>
      <c r="B119" s="19" t="s">
        <v>339</v>
      </c>
      <c r="C119" s="10" t="s">
        <v>144</v>
      </c>
      <c r="D119" s="9" t="s">
        <v>367</v>
      </c>
      <c r="E119" s="3" t="s">
        <v>326</v>
      </c>
      <c r="F119" s="9" t="s">
        <v>367</v>
      </c>
      <c r="G119" s="9" t="s">
        <v>367</v>
      </c>
      <c r="H119" s="9" t="s">
        <v>367</v>
      </c>
      <c r="I119" s="3">
        <v>1</v>
      </c>
      <c r="J119" s="67">
        <f t="shared" si="4"/>
        <v>10358.76</v>
      </c>
      <c r="K119" s="68">
        <v>10358.76</v>
      </c>
      <c r="L119" s="69">
        <v>8632.2997378080545</v>
      </c>
    </row>
    <row r="120" spans="1:12" s="75" customFormat="1" ht="25.5" x14ac:dyDescent="0.2">
      <c r="A120" s="18">
        <v>681000</v>
      </c>
      <c r="B120" s="66" t="s">
        <v>340</v>
      </c>
      <c r="C120" s="9" t="s">
        <v>145</v>
      </c>
      <c r="D120" s="9" t="s">
        <v>367</v>
      </c>
      <c r="E120" s="3" t="s">
        <v>4</v>
      </c>
      <c r="F120" s="9" t="s">
        <v>367</v>
      </c>
      <c r="G120" s="9" t="s">
        <v>367</v>
      </c>
      <c r="H120" s="9" t="s">
        <v>367</v>
      </c>
      <c r="I120" s="3">
        <v>1</v>
      </c>
      <c r="J120" s="67">
        <f t="shared" si="4"/>
        <v>3953.74</v>
      </c>
      <c r="K120" s="68">
        <v>3953.74</v>
      </c>
      <c r="L120" s="69">
        <v>3294.7796470048343</v>
      </c>
    </row>
    <row r="121" spans="1:12" s="75" customFormat="1" ht="25.5" x14ac:dyDescent="0.2">
      <c r="A121" s="18">
        <v>681008</v>
      </c>
      <c r="B121" s="66" t="s">
        <v>340</v>
      </c>
      <c r="C121" s="9" t="s">
        <v>145</v>
      </c>
      <c r="D121" s="9" t="s">
        <v>367</v>
      </c>
      <c r="E121" s="3" t="s">
        <v>62</v>
      </c>
      <c r="F121" s="9" t="s">
        <v>367</v>
      </c>
      <c r="G121" s="9" t="s">
        <v>367</v>
      </c>
      <c r="H121" s="9" t="s">
        <v>367</v>
      </c>
      <c r="I121" s="3">
        <v>1</v>
      </c>
      <c r="J121" s="67">
        <f t="shared" si="4"/>
        <v>3953.74</v>
      </c>
      <c r="K121" s="68">
        <v>3953.74</v>
      </c>
      <c r="L121" s="69">
        <v>3294.7796470048343</v>
      </c>
    </row>
    <row r="122" spans="1:12" s="75" customFormat="1" ht="25.5" x14ac:dyDescent="0.2">
      <c r="A122" s="18">
        <v>682000</v>
      </c>
      <c r="B122" s="66" t="s">
        <v>341</v>
      </c>
      <c r="C122" s="9" t="s">
        <v>145</v>
      </c>
      <c r="D122" s="9" t="s">
        <v>367</v>
      </c>
      <c r="E122" s="3" t="s">
        <v>4</v>
      </c>
      <c r="F122" s="9" t="s">
        <v>367</v>
      </c>
      <c r="G122" s="9" t="s">
        <v>367</v>
      </c>
      <c r="H122" s="9" t="s">
        <v>367</v>
      </c>
      <c r="I122" s="3">
        <v>1</v>
      </c>
      <c r="J122" s="67">
        <f t="shared" si="4"/>
        <v>4147.53</v>
      </c>
      <c r="K122" s="68">
        <v>4147.53</v>
      </c>
      <c r="L122" s="69">
        <v>3456.2755436865718</v>
      </c>
    </row>
    <row r="123" spans="1:12" s="75" customFormat="1" ht="25.5" x14ac:dyDescent="0.2">
      <c r="A123" s="18">
        <v>682008</v>
      </c>
      <c r="B123" s="66" t="s">
        <v>341</v>
      </c>
      <c r="C123" s="9" t="s">
        <v>145</v>
      </c>
      <c r="D123" s="9" t="s">
        <v>367</v>
      </c>
      <c r="E123" s="3" t="s">
        <v>62</v>
      </c>
      <c r="F123" s="9" t="s">
        <v>367</v>
      </c>
      <c r="G123" s="9" t="s">
        <v>367</v>
      </c>
      <c r="H123" s="9" t="s">
        <v>367</v>
      </c>
      <c r="I123" s="3">
        <v>1</v>
      </c>
      <c r="J123" s="67">
        <f t="shared" si="4"/>
        <v>4147.53</v>
      </c>
      <c r="K123" s="68">
        <v>4147.53</v>
      </c>
      <c r="L123" s="69">
        <v>3456.2755436865718</v>
      </c>
    </row>
    <row r="124" spans="1:12" x14ac:dyDescent="0.2">
      <c r="A124" s="59" t="s">
        <v>33</v>
      </c>
      <c r="B124" s="60"/>
      <c r="C124" s="61"/>
      <c r="D124" s="61"/>
      <c r="E124" s="61"/>
      <c r="F124" s="61"/>
      <c r="G124" s="61"/>
      <c r="H124" s="61"/>
      <c r="I124" s="61"/>
      <c r="J124" s="62"/>
      <c r="K124" s="63"/>
      <c r="L124" s="64"/>
    </row>
    <row r="125" spans="1:12" x14ac:dyDescent="0.2">
      <c r="A125" s="18">
        <v>472242</v>
      </c>
      <c r="B125" s="19" t="s">
        <v>251</v>
      </c>
      <c r="C125" s="10" t="s">
        <v>144</v>
      </c>
      <c r="D125" s="10" t="s">
        <v>129</v>
      </c>
      <c r="E125" s="3" t="s">
        <v>4</v>
      </c>
      <c r="F125" s="3">
        <v>1150</v>
      </c>
      <c r="G125" s="3">
        <v>2</v>
      </c>
      <c r="H125" s="94" t="s">
        <v>147</v>
      </c>
      <c r="I125" s="3">
        <v>6</v>
      </c>
      <c r="J125" s="67">
        <f>K125*I125</f>
        <v>2638.44</v>
      </c>
      <c r="K125" s="68">
        <v>439.74</v>
      </c>
      <c r="L125" s="69">
        <v>366.44956779707206</v>
      </c>
    </row>
    <row r="126" spans="1:12" ht="25.5" customHeight="1" x14ac:dyDescent="0.2">
      <c r="A126" s="18">
        <v>472193</v>
      </c>
      <c r="B126" s="19" t="s">
        <v>279</v>
      </c>
      <c r="C126" s="10" t="s">
        <v>145</v>
      </c>
      <c r="D126" s="10" t="s">
        <v>129</v>
      </c>
      <c r="E126" s="3" t="s">
        <v>4</v>
      </c>
      <c r="F126" s="3">
        <v>620</v>
      </c>
      <c r="G126" s="3">
        <v>2</v>
      </c>
      <c r="H126" s="94" t="s">
        <v>146</v>
      </c>
      <c r="I126" s="3">
        <v>12</v>
      </c>
      <c r="J126" s="67">
        <f>K126*I126</f>
        <v>3112.56</v>
      </c>
      <c r="K126" s="68">
        <v>259.38</v>
      </c>
      <c r="L126" s="69">
        <v>216.151093622578</v>
      </c>
    </row>
    <row r="127" spans="1:12" x14ac:dyDescent="0.2">
      <c r="A127" s="52" t="s">
        <v>36</v>
      </c>
      <c r="B127" s="53"/>
      <c r="C127" s="1"/>
      <c r="D127" s="1"/>
      <c r="E127" s="1"/>
      <c r="F127" s="1"/>
      <c r="G127" s="1"/>
      <c r="H127" s="1"/>
      <c r="I127" s="1"/>
      <c r="J127" s="73"/>
      <c r="K127" s="73"/>
      <c r="L127" s="74"/>
    </row>
    <row r="128" spans="1:12" x14ac:dyDescent="0.2">
      <c r="A128" s="92" t="s">
        <v>134</v>
      </c>
      <c r="B128" s="60"/>
      <c r="C128" s="61"/>
      <c r="D128" s="61"/>
      <c r="E128" s="61"/>
      <c r="F128" s="61"/>
      <c r="G128" s="61"/>
      <c r="H128" s="61"/>
      <c r="I128" s="61"/>
      <c r="J128" s="62"/>
      <c r="K128" s="63"/>
      <c r="L128" s="64"/>
    </row>
    <row r="129" spans="1:12" ht="18" customHeight="1" x14ac:dyDescent="0.2">
      <c r="A129" s="18">
        <v>560000</v>
      </c>
      <c r="B129" s="66" t="s">
        <v>342</v>
      </c>
      <c r="C129" s="9" t="s">
        <v>217</v>
      </c>
      <c r="D129" s="9" t="s">
        <v>367</v>
      </c>
      <c r="E129" s="3" t="s">
        <v>4</v>
      </c>
      <c r="F129" s="9" t="s">
        <v>367</v>
      </c>
      <c r="G129" s="9" t="s">
        <v>367</v>
      </c>
      <c r="H129" s="9" t="s">
        <v>367</v>
      </c>
      <c r="I129" s="3">
        <v>12</v>
      </c>
      <c r="J129" s="67">
        <f t="shared" ref="J129:J134" si="5">K129*I129</f>
        <v>32462.159999999996</v>
      </c>
      <c r="K129" s="68">
        <v>2705.18</v>
      </c>
      <c r="L129" s="69">
        <v>2254.3162095458201</v>
      </c>
    </row>
    <row r="130" spans="1:12" ht="18" customHeight="1" x14ac:dyDescent="0.2">
      <c r="A130" s="18">
        <v>560008</v>
      </c>
      <c r="B130" s="66" t="s">
        <v>343</v>
      </c>
      <c r="C130" s="9" t="s">
        <v>217</v>
      </c>
      <c r="D130" s="9" t="s">
        <v>367</v>
      </c>
      <c r="E130" s="3" t="s">
        <v>62</v>
      </c>
      <c r="F130" s="9" t="s">
        <v>367</v>
      </c>
      <c r="G130" s="9" t="s">
        <v>367</v>
      </c>
      <c r="H130" s="9" t="s">
        <v>367</v>
      </c>
      <c r="I130" s="3">
        <v>12</v>
      </c>
      <c r="J130" s="67">
        <f t="shared" si="5"/>
        <v>32462.159999999996</v>
      </c>
      <c r="K130" s="68">
        <v>2705.18</v>
      </c>
      <c r="L130" s="69">
        <v>2254.3162095458201</v>
      </c>
    </row>
    <row r="131" spans="1:12" ht="25.5" x14ac:dyDescent="0.2">
      <c r="A131" s="18">
        <v>560100</v>
      </c>
      <c r="B131" s="19" t="s">
        <v>344</v>
      </c>
      <c r="C131" s="10" t="s">
        <v>26</v>
      </c>
      <c r="D131" s="9" t="s">
        <v>367</v>
      </c>
      <c r="E131" s="3" t="s">
        <v>4</v>
      </c>
      <c r="F131" s="9" t="s">
        <v>367</v>
      </c>
      <c r="G131" s="9" t="s">
        <v>367</v>
      </c>
      <c r="H131" s="9" t="s">
        <v>367</v>
      </c>
      <c r="I131" s="3">
        <v>8</v>
      </c>
      <c r="J131" s="67">
        <f t="shared" si="5"/>
        <v>33641.199999999997</v>
      </c>
      <c r="K131" s="68">
        <v>4205.1499999999996</v>
      </c>
      <c r="L131" s="69">
        <v>3504.2952993937524</v>
      </c>
    </row>
    <row r="132" spans="1:12" s="108" customFormat="1" ht="25.5" x14ac:dyDescent="0.2">
      <c r="A132" s="18">
        <v>560108</v>
      </c>
      <c r="B132" s="19" t="s">
        <v>344</v>
      </c>
      <c r="C132" s="10" t="s">
        <v>26</v>
      </c>
      <c r="D132" s="9" t="s">
        <v>367</v>
      </c>
      <c r="E132" s="3" t="s">
        <v>62</v>
      </c>
      <c r="F132" s="9" t="s">
        <v>367</v>
      </c>
      <c r="G132" s="9" t="s">
        <v>367</v>
      </c>
      <c r="H132" s="9" t="s">
        <v>367</v>
      </c>
      <c r="I132" s="3">
        <v>8</v>
      </c>
      <c r="J132" s="67">
        <f t="shared" si="5"/>
        <v>33641.199999999997</v>
      </c>
      <c r="K132" s="68">
        <v>4205.1499999999996</v>
      </c>
      <c r="L132" s="69">
        <v>3504.2952993937524</v>
      </c>
    </row>
    <row r="133" spans="1:12" x14ac:dyDescent="0.2">
      <c r="A133" s="18">
        <v>561000</v>
      </c>
      <c r="B133" s="66" t="s">
        <v>345</v>
      </c>
      <c r="C133" s="9" t="s">
        <v>27</v>
      </c>
      <c r="D133" s="9" t="s">
        <v>367</v>
      </c>
      <c r="E133" s="3" t="s">
        <v>4</v>
      </c>
      <c r="F133" s="9" t="s">
        <v>367</v>
      </c>
      <c r="G133" s="9" t="s">
        <v>367</v>
      </c>
      <c r="H133" s="9" t="s">
        <v>367</v>
      </c>
      <c r="I133" s="3">
        <v>12</v>
      </c>
      <c r="J133" s="67">
        <f t="shared" si="5"/>
        <v>28142.879999999997</v>
      </c>
      <c r="K133" s="68">
        <v>2345.2399999999998</v>
      </c>
      <c r="L133" s="69">
        <v>1954.3679522028169</v>
      </c>
    </row>
    <row r="134" spans="1:12" x14ac:dyDescent="0.2">
      <c r="A134" s="18">
        <v>561008</v>
      </c>
      <c r="B134" s="66" t="s">
        <v>345</v>
      </c>
      <c r="C134" s="9" t="s">
        <v>27</v>
      </c>
      <c r="D134" s="9" t="s">
        <v>367</v>
      </c>
      <c r="E134" s="3" t="s">
        <v>62</v>
      </c>
      <c r="F134" s="9" t="s">
        <v>367</v>
      </c>
      <c r="G134" s="9" t="s">
        <v>367</v>
      </c>
      <c r="H134" s="9" t="s">
        <v>367</v>
      </c>
      <c r="I134" s="3">
        <v>12</v>
      </c>
      <c r="J134" s="67">
        <f t="shared" si="5"/>
        <v>28142.879999999997</v>
      </c>
      <c r="K134" s="68">
        <v>2345.2399999999998</v>
      </c>
      <c r="L134" s="69">
        <v>1954.3679522028169</v>
      </c>
    </row>
    <row r="135" spans="1:12" x14ac:dyDescent="0.2">
      <c r="A135" s="59" t="s">
        <v>33</v>
      </c>
      <c r="B135" s="60"/>
      <c r="C135" s="61"/>
      <c r="D135" s="61"/>
      <c r="E135" s="61"/>
      <c r="F135" s="61"/>
      <c r="G135" s="61"/>
      <c r="H135" s="61"/>
      <c r="I135" s="61"/>
      <c r="J135" s="62"/>
      <c r="K135" s="63"/>
      <c r="L135" s="64"/>
    </row>
    <row r="136" spans="1:12" x14ac:dyDescent="0.2">
      <c r="A136" s="109">
        <v>420501</v>
      </c>
      <c r="B136" s="19" t="s">
        <v>305</v>
      </c>
      <c r="C136" s="10" t="s">
        <v>26</v>
      </c>
      <c r="D136" s="10" t="s">
        <v>128</v>
      </c>
      <c r="E136" s="9" t="s">
        <v>367</v>
      </c>
      <c r="F136" s="9" t="s">
        <v>367</v>
      </c>
      <c r="G136" s="9" t="s">
        <v>367</v>
      </c>
      <c r="H136" s="3" t="s">
        <v>14</v>
      </c>
      <c r="I136" s="3">
        <v>6</v>
      </c>
      <c r="J136" s="67">
        <f t="shared" ref="J136:J145" si="6">K136*I136</f>
        <v>3114.7799999999997</v>
      </c>
      <c r="K136" s="68">
        <v>519.13</v>
      </c>
      <c r="L136" s="69">
        <v>432.60837004633254</v>
      </c>
    </row>
    <row r="137" spans="1:12" x14ac:dyDescent="0.2">
      <c r="A137" s="18">
        <v>420601</v>
      </c>
      <c r="B137" s="19" t="s">
        <v>161</v>
      </c>
      <c r="C137" s="10" t="s">
        <v>26</v>
      </c>
      <c r="D137" s="10" t="s">
        <v>128</v>
      </c>
      <c r="E137" s="9" t="s">
        <v>367</v>
      </c>
      <c r="F137" s="9" t="s">
        <v>367</v>
      </c>
      <c r="G137" s="9" t="s">
        <v>367</v>
      </c>
      <c r="H137" s="3" t="s">
        <v>14</v>
      </c>
      <c r="I137" s="3">
        <v>6</v>
      </c>
      <c r="J137" s="67">
        <f t="shared" si="6"/>
        <v>3131.04</v>
      </c>
      <c r="K137" s="68">
        <v>521.84</v>
      </c>
      <c r="L137" s="69">
        <v>434.86648993307523</v>
      </c>
    </row>
    <row r="138" spans="1:12" s="56" customFormat="1" ht="25.5" x14ac:dyDescent="0.2">
      <c r="A138" s="18">
        <v>420401</v>
      </c>
      <c r="B138" s="19" t="s">
        <v>162</v>
      </c>
      <c r="C138" s="10" t="s">
        <v>26</v>
      </c>
      <c r="D138" s="10" t="s">
        <v>128</v>
      </c>
      <c r="E138" s="9" t="s">
        <v>367</v>
      </c>
      <c r="F138" s="9" t="s">
        <v>367</v>
      </c>
      <c r="G138" s="9" t="s">
        <v>367</v>
      </c>
      <c r="H138" s="3" t="s">
        <v>14</v>
      </c>
      <c r="I138" s="3">
        <v>6</v>
      </c>
      <c r="J138" s="67">
        <f t="shared" si="6"/>
        <v>3232.0199999999995</v>
      </c>
      <c r="K138" s="68">
        <v>538.66999999999996</v>
      </c>
      <c r="L138" s="69">
        <v>448.89232933524687</v>
      </c>
    </row>
    <row r="139" spans="1:12" s="56" customFormat="1" ht="25.5" x14ac:dyDescent="0.2">
      <c r="A139" s="18">
        <v>420810</v>
      </c>
      <c r="B139" s="19" t="s">
        <v>306</v>
      </c>
      <c r="C139" s="10" t="s">
        <v>26</v>
      </c>
      <c r="D139" s="10" t="s">
        <v>128</v>
      </c>
      <c r="E139" s="9" t="s">
        <v>367</v>
      </c>
      <c r="F139" s="9" t="s">
        <v>367</v>
      </c>
      <c r="G139" s="9" t="s">
        <v>367</v>
      </c>
      <c r="H139" s="3" t="s">
        <v>14</v>
      </c>
      <c r="I139" s="3">
        <v>6</v>
      </c>
      <c r="J139" s="67">
        <f t="shared" si="6"/>
        <v>3492.2999999999997</v>
      </c>
      <c r="K139" s="68">
        <v>582.04999999999995</v>
      </c>
      <c r="L139" s="69">
        <v>485.039885378424</v>
      </c>
    </row>
    <row r="140" spans="1:12" x14ac:dyDescent="0.2">
      <c r="A140" s="18">
        <v>420502</v>
      </c>
      <c r="B140" s="19" t="s">
        <v>310</v>
      </c>
      <c r="C140" s="10" t="s">
        <v>27</v>
      </c>
      <c r="D140" s="10" t="s">
        <v>128</v>
      </c>
      <c r="E140" s="9" t="s">
        <v>367</v>
      </c>
      <c r="F140" s="9" t="s">
        <v>367</v>
      </c>
      <c r="G140" s="9" t="s">
        <v>367</v>
      </c>
      <c r="H140" s="3" t="s">
        <v>378</v>
      </c>
      <c r="I140" s="3">
        <v>8</v>
      </c>
      <c r="J140" s="67">
        <f t="shared" si="6"/>
        <v>3334.88</v>
      </c>
      <c r="K140" s="68">
        <v>416.86</v>
      </c>
      <c r="L140" s="69">
        <v>347.38615020052941</v>
      </c>
    </row>
    <row r="141" spans="1:12" x14ac:dyDescent="0.2">
      <c r="A141" s="18">
        <v>420602</v>
      </c>
      <c r="B141" s="19" t="s">
        <v>308</v>
      </c>
      <c r="C141" s="10" t="s">
        <v>27</v>
      </c>
      <c r="D141" s="10" t="s">
        <v>128</v>
      </c>
      <c r="E141" s="9" t="s">
        <v>367</v>
      </c>
      <c r="F141" s="9" t="s">
        <v>367</v>
      </c>
      <c r="G141" s="9" t="s">
        <v>367</v>
      </c>
      <c r="H141" s="3" t="s">
        <v>378</v>
      </c>
      <c r="I141" s="3">
        <v>8</v>
      </c>
      <c r="J141" s="67">
        <f t="shared" si="6"/>
        <v>2810.8</v>
      </c>
      <c r="K141" s="68">
        <v>351.35</v>
      </c>
      <c r="L141" s="69">
        <v>292.79524291905886</v>
      </c>
    </row>
    <row r="142" spans="1:12" s="56" customFormat="1" ht="25.5" x14ac:dyDescent="0.2">
      <c r="A142" s="18">
        <v>420652</v>
      </c>
      <c r="B142" s="19" t="s">
        <v>307</v>
      </c>
      <c r="C142" s="10" t="s">
        <v>27</v>
      </c>
      <c r="D142" s="10" t="s">
        <v>128</v>
      </c>
      <c r="E142" s="9" t="s">
        <v>367</v>
      </c>
      <c r="F142" s="9" t="s">
        <v>367</v>
      </c>
      <c r="G142" s="9" t="s">
        <v>367</v>
      </c>
      <c r="H142" s="3" t="s">
        <v>378</v>
      </c>
      <c r="I142" s="3">
        <v>8</v>
      </c>
      <c r="J142" s="67">
        <f t="shared" si="6"/>
        <v>3739.12</v>
      </c>
      <c r="K142" s="68">
        <v>467.39</v>
      </c>
      <c r="L142" s="69">
        <v>389.48885445113029</v>
      </c>
    </row>
    <row r="143" spans="1:12" s="56" customFormat="1" x14ac:dyDescent="0.2">
      <c r="A143" s="65">
        <v>420701</v>
      </c>
      <c r="B143" s="110" t="s">
        <v>309</v>
      </c>
      <c r="C143" s="9" t="s">
        <v>26</v>
      </c>
      <c r="D143" s="10" t="s">
        <v>128</v>
      </c>
      <c r="E143" s="9" t="s">
        <v>367</v>
      </c>
      <c r="F143" s="9" t="s">
        <v>367</v>
      </c>
      <c r="G143" s="9" t="s">
        <v>367</v>
      </c>
      <c r="H143" s="9" t="s">
        <v>14</v>
      </c>
      <c r="I143" s="6">
        <v>6</v>
      </c>
      <c r="J143" s="67">
        <f t="shared" si="6"/>
        <v>3232.0199999999995</v>
      </c>
      <c r="K143" s="68">
        <v>538.66999999999996</v>
      </c>
      <c r="L143" s="69">
        <v>448.89232933524687</v>
      </c>
    </row>
    <row r="144" spans="1:12" s="56" customFormat="1" x14ac:dyDescent="0.2">
      <c r="A144" s="65">
        <v>420702</v>
      </c>
      <c r="B144" s="110" t="s">
        <v>385</v>
      </c>
      <c r="C144" s="9" t="s">
        <v>27</v>
      </c>
      <c r="D144" s="9" t="s">
        <v>128</v>
      </c>
      <c r="E144" s="9" t="s">
        <v>367</v>
      </c>
      <c r="F144" s="9" t="s">
        <v>367</v>
      </c>
      <c r="G144" s="9" t="s">
        <v>367</v>
      </c>
      <c r="H144" s="9" t="s">
        <v>378</v>
      </c>
      <c r="I144" s="6">
        <v>8</v>
      </c>
      <c r="J144" s="67">
        <f t="shared" si="6"/>
        <v>3430.08</v>
      </c>
      <c r="K144" s="68">
        <v>428.76</v>
      </c>
      <c r="L144" s="69">
        <v>357.29890560000001</v>
      </c>
    </row>
    <row r="145" spans="1:12" s="56" customFormat="1" x14ac:dyDescent="0.2">
      <c r="A145" s="65">
        <v>420202</v>
      </c>
      <c r="B145" s="110" t="s">
        <v>405</v>
      </c>
      <c r="C145" s="9" t="s">
        <v>27</v>
      </c>
      <c r="D145" s="10" t="s">
        <v>128</v>
      </c>
      <c r="E145" s="9" t="s">
        <v>367</v>
      </c>
      <c r="F145" s="9" t="s">
        <v>367</v>
      </c>
      <c r="G145" s="9" t="s">
        <v>367</v>
      </c>
      <c r="H145" s="9" t="s">
        <v>378</v>
      </c>
      <c r="I145" s="6">
        <v>8</v>
      </c>
      <c r="J145" s="67">
        <f t="shared" si="6"/>
        <v>7649.84</v>
      </c>
      <c r="K145" s="68">
        <v>956.23</v>
      </c>
      <c r="L145" s="69">
        <v>796.85778110400008</v>
      </c>
    </row>
    <row r="146" spans="1:12" s="56" customFormat="1" x14ac:dyDescent="0.2">
      <c r="A146" s="59" t="s">
        <v>69</v>
      </c>
      <c r="B146" s="111"/>
      <c r="C146" s="112"/>
      <c r="D146" s="113"/>
      <c r="E146" s="112"/>
      <c r="F146" s="114"/>
      <c r="G146" s="114"/>
      <c r="H146" s="114"/>
      <c r="I146" s="114"/>
      <c r="J146" s="62"/>
      <c r="K146" s="63"/>
      <c r="L146" s="64"/>
    </row>
    <row r="147" spans="1:12" s="56" customFormat="1" x14ac:dyDescent="0.2">
      <c r="A147" s="18">
        <v>400505</v>
      </c>
      <c r="B147" s="19" t="s">
        <v>311</v>
      </c>
      <c r="C147" s="107" t="s">
        <v>367</v>
      </c>
      <c r="D147" s="10" t="s">
        <v>128</v>
      </c>
      <c r="E147" s="9" t="s">
        <v>367</v>
      </c>
      <c r="F147" s="9" t="s">
        <v>367</v>
      </c>
      <c r="G147" s="9" t="s">
        <v>367</v>
      </c>
      <c r="H147" s="3" t="s">
        <v>13</v>
      </c>
      <c r="I147" s="3">
        <v>3</v>
      </c>
      <c r="J147" s="67">
        <f>K147*I147</f>
        <v>6801.75</v>
      </c>
      <c r="K147" s="68">
        <v>2267.25</v>
      </c>
      <c r="L147" s="69">
        <v>1889.3788091404658</v>
      </c>
    </row>
    <row r="148" spans="1:12" s="56" customFormat="1" x14ac:dyDescent="0.2">
      <c r="A148" s="18">
        <v>409840</v>
      </c>
      <c r="B148" s="19" t="s">
        <v>312</v>
      </c>
      <c r="C148" s="107" t="s">
        <v>367</v>
      </c>
      <c r="D148" s="9" t="s">
        <v>130</v>
      </c>
      <c r="E148" s="9" t="s">
        <v>367</v>
      </c>
      <c r="F148" s="9" t="s">
        <v>367</v>
      </c>
      <c r="G148" s="9" t="s">
        <v>367</v>
      </c>
      <c r="H148" s="3" t="s">
        <v>13</v>
      </c>
      <c r="I148" s="3">
        <v>1</v>
      </c>
      <c r="J148" s="67">
        <f>K148*I148</f>
        <v>1428.36</v>
      </c>
      <c r="K148" s="68">
        <v>1428.36</v>
      </c>
      <c r="L148" s="69">
        <v>1190.2995172972137</v>
      </c>
    </row>
    <row r="149" spans="1:12" x14ac:dyDescent="0.2">
      <c r="A149" s="52" t="s">
        <v>160</v>
      </c>
      <c r="B149" s="53"/>
      <c r="C149" s="1"/>
      <c r="D149" s="1"/>
      <c r="E149" s="1"/>
      <c r="F149" s="1"/>
      <c r="G149" s="1"/>
      <c r="H149" s="1"/>
      <c r="I149" s="1"/>
      <c r="J149" s="73"/>
      <c r="K149" s="73"/>
      <c r="L149" s="74"/>
    </row>
    <row r="150" spans="1:12" x14ac:dyDescent="0.2">
      <c r="A150" s="92" t="s">
        <v>134</v>
      </c>
      <c r="B150" s="60"/>
      <c r="C150" s="61"/>
      <c r="D150" s="61"/>
      <c r="E150" s="61"/>
      <c r="F150" s="61"/>
      <c r="G150" s="61"/>
      <c r="H150" s="61"/>
      <c r="I150" s="61"/>
      <c r="J150" s="62"/>
      <c r="K150" s="63"/>
      <c r="L150" s="64"/>
    </row>
    <row r="151" spans="1:12" s="75" customFormat="1" ht="27.75" x14ac:dyDescent="0.2">
      <c r="A151" s="18">
        <v>460009</v>
      </c>
      <c r="B151" s="66" t="s">
        <v>441</v>
      </c>
      <c r="C151" s="9" t="s">
        <v>92</v>
      </c>
      <c r="D151" s="9" t="s">
        <v>367</v>
      </c>
      <c r="E151" s="3" t="s">
        <v>326</v>
      </c>
      <c r="F151" s="9" t="s">
        <v>367</v>
      </c>
      <c r="G151" s="9" t="s">
        <v>367</v>
      </c>
      <c r="H151" s="9" t="s">
        <v>367</v>
      </c>
      <c r="I151" s="3">
        <v>1</v>
      </c>
      <c r="J151" s="67">
        <f t="shared" ref="J151:J158" si="7">K151*I151</f>
        <v>10696.81</v>
      </c>
      <c r="K151" s="68">
        <v>10696.81</v>
      </c>
      <c r="L151" s="69">
        <v>8914.0075184160014</v>
      </c>
    </row>
    <row r="152" spans="1:12" s="75" customFormat="1" x14ac:dyDescent="0.2">
      <c r="A152" s="18">
        <v>460010</v>
      </c>
      <c r="B152" s="66" t="s">
        <v>346</v>
      </c>
      <c r="C152" s="9" t="s">
        <v>92</v>
      </c>
      <c r="D152" s="9" t="s">
        <v>367</v>
      </c>
      <c r="E152" s="3" t="s">
        <v>326</v>
      </c>
      <c r="F152" s="9" t="s">
        <v>367</v>
      </c>
      <c r="G152" s="9" t="s">
        <v>367</v>
      </c>
      <c r="H152" s="9" t="s">
        <v>367</v>
      </c>
      <c r="I152" s="3">
        <v>1</v>
      </c>
      <c r="J152" s="67">
        <f t="shared" si="7"/>
        <v>4615.34</v>
      </c>
      <c r="K152" s="68">
        <v>4615.34</v>
      </c>
      <c r="L152" s="69">
        <v>3846.1176008640005</v>
      </c>
    </row>
    <row r="153" spans="1:12" x14ac:dyDescent="0.2">
      <c r="A153" s="18">
        <v>561500</v>
      </c>
      <c r="B153" s="19" t="s">
        <v>346</v>
      </c>
      <c r="C153" s="10" t="s">
        <v>92</v>
      </c>
      <c r="D153" s="9" t="s">
        <v>367</v>
      </c>
      <c r="E153" s="3" t="s">
        <v>4</v>
      </c>
      <c r="F153" s="9" t="s">
        <v>367</v>
      </c>
      <c r="G153" s="9" t="s">
        <v>367</v>
      </c>
      <c r="H153" s="9" t="s">
        <v>367</v>
      </c>
      <c r="I153" s="3">
        <v>12</v>
      </c>
      <c r="J153" s="67">
        <f t="shared" si="7"/>
        <v>32462.159999999996</v>
      </c>
      <c r="K153" s="68">
        <v>2705.18</v>
      </c>
      <c r="L153" s="69">
        <v>2254.3162095458201</v>
      </c>
    </row>
    <row r="154" spans="1:12" x14ac:dyDescent="0.2">
      <c r="A154" s="18">
        <v>561508</v>
      </c>
      <c r="B154" s="19" t="s">
        <v>346</v>
      </c>
      <c r="C154" s="10" t="s">
        <v>92</v>
      </c>
      <c r="D154" s="9" t="s">
        <v>367</v>
      </c>
      <c r="E154" s="3" t="s">
        <v>62</v>
      </c>
      <c r="F154" s="9" t="s">
        <v>367</v>
      </c>
      <c r="G154" s="9" t="s">
        <v>367</v>
      </c>
      <c r="H154" s="9" t="s">
        <v>367</v>
      </c>
      <c r="I154" s="3">
        <v>12</v>
      </c>
      <c r="J154" s="67">
        <f t="shared" si="7"/>
        <v>32462.159999999996</v>
      </c>
      <c r="K154" s="68">
        <v>2705.18</v>
      </c>
      <c r="L154" s="69">
        <v>2254.3162095458201</v>
      </c>
    </row>
    <row r="155" spans="1:12" ht="27.75" x14ac:dyDescent="0.2">
      <c r="A155" s="18">
        <v>561600</v>
      </c>
      <c r="B155" s="19" t="s">
        <v>441</v>
      </c>
      <c r="C155" s="10" t="s">
        <v>92</v>
      </c>
      <c r="D155" s="9" t="s">
        <v>367</v>
      </c>
      <c r="E155" s="3" t="s">
        <v>4</v>
      </c>
      <c r="F155" s="9" t="s">
        <v>367</v>
      </c>
      <c r="G155" s="9" t="s">
        <v>367</v>
      </c>
      <c r="H155" s="9" t="s">
        <v>367</v>
      </c>
      <c r="I155" s="3">
        <v>6</v>
      </c>
      <c r="J155" s="67">
        <f t="shared" si="7"/>
        <v>45164.88</v>
      </c>
      <c r="K155" s="68">
        <v>7527.48</v>
      </c>
      <c r="L155" s="69">
        <v>6272.8965086960561</v>
      </c>
    </row>
    <row r="156" spans="1:12" ht="27.75" x14ac:dyDescent="0.2">
      <c r="A156" s="18">
        <v>561608</v>
      </c>
      <c r="B156" s="19" t="s">
        <v>441</v>
      </c>
      <c r="C156" s="10" t="s">
        <v>92</v>
      </c>
      <c r="D156" s="9" t="s">
        <v>367</v>
      </c>
      <c r="E156" s="3" t="s">
        <v>62</v>
      </c>
      <c r="F156" s="9" t="s">
        <v>367</v>
      </c>
      <c r="G156" s="9" t="s">
        <v>367</v>
      </c>
      <c r="H156" s="9" t="s">
        <v>367</v>
      </c>
      <c r="I156" s="3">
        <v>6</v>
      </c>
      <c r="J156" s="67">
        <f t="shared" si="7"/>
        <v>45164.88</v>
      </c>
      <c r="K156" s="68">
        <v>7527.48</v>
      </c>
      <c r="L156" s="69">
        <v>6272.8965086960561</v>
      </c>
    </row>
    <row r="157" spans="1:12" x14ac:dyDescent="0.2">
      <c r="A157" s="18">
        <v>470210</v>
      </c>
      <c r="B157" s="19" t="s">
        <v>346</v>
      </c>
      <c r="C157" s="10" t="s">
        <v>163</v>
      </c>
      <c r="D157" s="9" t="s">
        <v>367</v>
      </c>
      <c r="E157" s="3" t="s">
        <v>12</v>
      </c>
      <c r="F157" s="9" t="s">
        <v>367</v>
      </c>
      <c r="G157" s="9" t="s">
        <v>367</v>
      </c>
      <c r="H157" s="9" t="s">
        <v>367</v>
      </c>
      <c r="I157" s="3">
        <v>10</v>
      </c>
      <c r="J157" s="67">
        <f t="shared" si="7"/>
        <v>30652.7</v>
      </c>
      <c r="K157" s="68">
        <v>3065.27</v>
      </c>
      <c r="L157" s="69">
        <v>2554.3918965811004</v>
      </c>
    </row>
    <row r="158" spans="1:12" ht="25.5" x14ac:dyDescent="0.2">
      <c r="A158" s="18">
        <v>470205</v>
      </c>
      <c r="B158" s="19" t="s">
        <v>442</v>
      </c>
      <c r="C158" s="10" t="s">
        <v>163</v>
      </c>
      <c r="D158" s="9" t="s">
        <v>367</v>
      </c>
      <c r="E158" s="3" t="s">
        <v>326</v>
      </c>
      <c r="F158" s="9" t="s">
        <v>367</v>
      </c>
      <c r="G158" s="9" t="s">
        <v>367</v>
      </c>
      <c r="H158" s="9" t="s">
        <v>367</v>
      </c>
      <c r="I158" s="3">
        <v>1</v>
      </c>
      <c r="J158" s="67">
        <f t="shared" si="7"/>
        <v>5605.45</v>
      </c>
      <c r="K158" s="68">
        <v>5605.45</v>
      </c>
      <c r="L158" s="69">
        <v>4671.2114681577477</v>
      </c>
    </row>
    <row r="159" spans="1:12" x14ac:dyDescent="0.2">
      <c r="A159" s="59" t="s">
        <v>33</v>
      </c>
      <c r="B159" s="60"/>
      <c r="C159" s="61"/>
      <c r="D159" s="61"/>
      <c r="E159" s="61"/>
      <c r="F159" s="61"/>
      <c r="G159" s="61"/>
      <c r="H159" s="61"/>
      <c r="I159" s="61"/>
      <c r="J159" s="62"/>
      <c r="K159" s="63"/>
      <c r="L159" s="64"/>
    </row>
    <row r="160" spans="1:12" s="56" customFormat="1" x14ac:dyDescent="0.2">
      <c r="A160" s="18">
        <v>500902</v>
      </c>
      <c r="B160" s="19" t="s">
        <v>165</v>
      </c>
      <c r="C160" s="10" t="s">
        <v>50</v>
      </c>
      <c r="D160" s="10" t="s">
        <v>128</v>
      </c>
      <c r="E160" s="3" t="s">
        <v>93</v>
      </c>
      <c r="F160" s="9" t="s">
        <v>367</v>
      </c>
      <c r="G160" s="9" t="s">
        <v>367</v>
      </c>
      <c r="H160" s="9" t="s">
        <v>367</v>
      </c>
      <c r="I160" s="3">
        <v>4</v>
      </c>
      <c r="J160" s="67">
        <f>K160*I160</f>
        <v>3438.76</v>
      </c>
      <c r="K160" s="68">
        <v>859.69</v>
      </c>
      <c r="L160" s="69">
        <v>716.40972999321241</v>
      </c>
    </row>
    <row r="161" spans="1:12" s="75" customFormat="1" x14ac:dyDescent="0.2">
      <c r="A161" s="18">
        <v>520901</v>
      </c>
      <c r="B161" s="66" t="s">
        <v>165</v>
      </c>
      <c r="C161" s="9" t="s">
        <v>92</v>
      </c>
      <c r="D161" s="9" t="s">
        <v>128</v>
      </c>
      <c r="E161" s="3" t="s">
        <v>93</v>
      </c>
      <c r="F161" s="9" t="s">
        <v>367</v>
      </c>
      <c r="G161" s="9" t="s">
        <v>367</v>
      </c>
      <c r="H161" s="3" t="s">
        <v>168</v>
      </c>
      <c r="I161" s="3">
        <v>6</v>
      </c>
      <c r="J161" s="67">
        <f>K161*I161</f>
        <v>5533.08</v>
      </c>
      <c r="K161" s="68">
        <v>922.18</v>
      </c>
      <c r="L161" s="69">
        <v>768.48711508800011</v>
      </c>
    </row>
    <row r="162" spans="1:12" s="56" customFormat="1" x14ac:dyDescent="0.2">
      <c r="A162" s="18">
        <v>520501</v>
      </c>
      <c r="B162" s="19" t="s">
        <v>166</v>
      </c>
      <c r="C162" s="10" t="s">
        <v>92</v>
      </c>
      <c r="D162" s="10" t="s">
        <v>128</v>
      </c>
      <c r="E162" s="3" t="s">
        <v>93</v>
      </c>
      <c r="F162" s="9" t="s">
        <v>367</v>
      </c>
      <c r="G162" s="9" t="s">
        <v>367</v>
      </c>
      <c r="H162" s="9" t="s">
        <v>367</v>
      </c>
      <c r="I162" s="3">
        <v>6</v>
      </c>
      <c r="J162" s="67">
        <f>K162*I162</f>
        <v>4298.34</v>
      </c>
      <c r="K162" s="68">
        <v>716.39</v>
      </c>
      <c r="L162" s="69">
        <v>596.99121597251155</v>
      </c>
    </row>
    <row r="163" spans="1:12" s="56" customFormat="1" x14ac:dyDescent="0.2">
      <c r="A163" s="18">
        <v>520701</v>
      </c>
      <c r="B163" s="19" t="s">
        <v>313</v>
      </c>
      <c r="C163" s="10" t="s">
        <v>92</v>
      </c>
      <c r="D163" s="10" t="s">
        <v>128</v>
      </c>
      <c r="E163" s="3" t="s">
        <v>169</v>
      </c>
      <c r="F163" s="9" t="s">
        <v>367</v>
      </c>
      <c r="G163" s="9" t="s">
        <v>367</v>
      </c>
      <c r="H163" s="9" t="s">
        <v>367</v>
      </c>
      <c r="I163" s="3">
        <v>6</v>
      </c>
      <c r="J163" s="67">
        <f>K163*I163</f>
        <v>4897.2000000000007</v>
      </c>
      <c r="K163" s="68">
        <v>816.2</v>
      </c>
      <c r="L163" s="69">
        <v>680.16280217165286</v>
      </c>
    </row>
    <row r="164" spans="1:12" s="56" customFormat="1" x14ac:dyDescent="0.2">
      <c r="A164" s="18">
        <v>470026</v>
      </c>
      <c r="B164" s="19" t="s">
        <v>278</v>
      </c>
      <c r="C164" s="10" t="s">
        <v>163</v>
      </c>
      <c r="D164" s="10" t="s">
        <v>128</v>
      </c>
      <c r="E164" s="3" t="s">
        <v>123</v>
      </c>
      <c r="F164" s="9" t="s">
        <v>367</v>
      </c>
      <c r="G164" s="9" t="s">
        <v>367</v>
      </c>
      <c r="H164" s="3" t="s">
        <v>167</v>
      </c>
      <c r="I164" s="3">
        <v>6</v>
      </c>
      <c r="J164" s="67">
        <f>K164*I164</f>
        <v>5422.08</v>
      </c>
      <c r="K164" s="68">
        <v>903.68</v>
      </c>
      <c r="L164" s="69">
        <v>753.06700480550614</v>
      </c>
    </row>
    <row r="165" spans="1:12" s="56" customFormat="1" x14ac:dyDescent="0.2">
      <c r="A165" s="52" t="s">
        <v>164</v>
      </c>
      <c r="B165" s="105"/>
      <c r="C165" s="106"/>
      <c r="D165" s="107"/>
      <c r="E165" s="106"/>
      <c r="F165" s="106"/>
      <c r="G165" s="106"/>
      <c r="H165" s="106"/>
      <c r="I165" s="106"/>
      <c r="J165" s="73"/>
      <c r="K165" s="73"/>
      <c r="L165" s="74" t="s">
        <v>406</v>
      </c>
    </row>
    <row r="166" spans="1:12" x14ac:dyDescent="0.2">
      <c r="A166" s="18">
        <v>620701</v>
      </c>
      <c r="B166" s="110" t="s">
        <v>231</v>
      </c>
      <c r="C166" s="9" t="s">
        <v>218</v>
      </c>
      <c r="D166" s="9" t="s">
        <v>130</v>
      </c>
      <c r="E166" s="3" t="s">
        <v>402</v>
      </c>
      <c r="F166" s="3" t="s">
        <v>367</v>
      </c>
      <c r="G166" s="3" t="s">
        <v>367</v>
      </c>
      <c r="H166" s="3" t="s">
        <v>168</v>
      </c>
      <c r="I166" s="3">
        <v>6</v>
      </c>
      <c r="J166" s="67">
        <f>K166*I166</f>
        <v>4636.5599999999995</v>
      </c>
      <c r="K166" s="68">
        <v>772.76</v>
      </c>
      <c r="L166" s="69">
        <v>643.96809324540004</v>
      </c>
    </row>
    <row r="167" spans="1:12" x14ac:dyDescent="0.2">
      <c r="A167" s="52" t="s">
        <v>89</v>
      </c>
      <c r="B167" s="53"/>
      <c r="C167" s="1"/>
      <c r="D167" s="1"/>
      <c r="E167" s="1"/>
      <c r="F167" s="1"/>
      <c r="G167" s="1"/>
      <c r="H167" s="1"/>
      <c r="I167" s="1"/>
      <c r="J167" s="73"/>
      <c r="K167" s="73"/>
      <c r="L167" s="74"/>
    </row>
    <row r="168" spans="1:12" x14ac:dyDescent="0.2">
      <c r="A168" s="92" t="s">
        <v>134</v>
      </c>
      <c r="B168" s="60"/>
      <c r="C168" s="61"/>
      <c r="D168" s="61"/>
      <c r="E168" s="61"/>
      <c r="F168" s="61"/>
      <c r="G168" s="61"/>
      <c r="H168" s="61"/>
      <c r="I168" s="61"/>
      <c r="J168" s="62"/>
      <c r="K168" s="63"/>
      <c r="L168" s="64"/>
    </row>
    <row r="169" spans="1:12" x14ac:dyDescent="0.2">
      <c r="A169" s="18">
        <v>270023</v>
      </c>
      <c r="B169" s="19" t="s">
        <v>347</v>
      </c>
      <c r="C169" s="10" t="s">
        <v>28</v>
      </c>
      <c r="D169" s="9" t="s">
        <v>367</v>
      </c>
      <c r="E169" s="7" t="s">
        <v>4</v>
      </c>
      <c r="F169" s="9" t="s">
        <v>367</v>
      </c>
      <c r="G169" s="9" t="s">
        <v>367</v>
      </c>
      <c r="H169" s="9" t="s">
        <v>367</v>
      </c>
      <c r="I169" s="7">
        <v>12</v>
      </c>
      <c r="J169" s="67">
        <f>K169*I169</f>
        <v>17712.599999999999</v>
      </c>
      <c r="K169" s="68">
        <v>1476.05</v>
      </c>
      <c r="L169" s="69">
        <v>1230.0444048816</v>
      </c>
    </row>
    <row r="170" spans="1:12" s="75" customFormat="1" x14ac:dyDescent="0.2">
      <c r="A170" s="18">
        <v>460013</v>
      </c>
      <c r="B170" s="66" t="s">
        <v>348</v>
      </c>
      <c r="C170" s="9" t="s">
        <v>28</v>
      </c>
      <c r="D170" s="9" t="s">
        <v>367</v>
      </c>
      <c r="E170" s="3" t="s">
        <v>326</v>
      </c>
      <c r="F170" s="9" t="s">
        <v>367</v>
      </c>
      <c r="G170" s="9" t="s">
        <v>367</v>
      </c>
      <c r="H170" s="9" t="s">
        <v>367</v>
      </c>
      <c r="I170" s="3">
        <v>6</v>
      </c>
      <c r="J170" s="67">
        <f>K170*I170</f>
        <v>22657.260000000002</v>
      </c>
      <c r="K170" s="68">
        <v>3776.21</v>
      </c>
      <c r="L170" s="69">
        <v>3146.8422951504008</v>
      </c>
    </row>
    <row r="171" spans="1:12" x14ac:dyDescent="0.2">
      <c r="A171" s="59" t="s">
        <v>33</v>
      </c>
      <c r="B171" s="60"/>
      <c r="C171" s="61"/>
      <c r="D171" s="61"/>
      <c r="E171" s="61"/>
      <c r="F171" s="61"/>
      <c r="G171" s="61"/>
      <c r="H171" s="61"/>
      <c r="I171" s="61"/>
      <c r="J171" s="62"/>
      <c r="K171" s="63"/>
      <c r="L171" s="64"/>
    </row>
    <row r="172" spans="1:12" s="98" customFormat="1" x14ac:dyDescent="0.2">
      <c r="A172" s="115">
        <v>120380</v>
      </c>
      <c r="B172" s="116" t="s">
        <v>396</v>
      </c>
      <c r="C172" s="97" t="s">
        <v>28</v>
      </c>
      <c r="D172" s="97" t="s">
        <v>128</v>
      </c>
      <c r="E172" s="5" t="s">
        <v>4</v>
      </c>
      <c r="F172" s="5">
        <v>100</v>
      </c>
      <c r="G172" s="5">
        <v>2</v>
      </c>
      <c r="H172" s="5" t="s">
        <v>15</v>
      </c>
      <c r="I172" s="5">
        <v>21</v>
      </c>
      <c r="J172" s="67">
        <f>K172*I172</f>
        <v>1782.06</v>
      </c>
      <c r="K172" s="68">
        <v>84.86</v>
      </c>
      <c r="L172" s="69">
        <v>70.716013199999992</v>
      </c>
    </row>
    <row r="173" spans="1:12" s="75" customFormat="1" x14ac:dyDescent="0.2">
      <c r="A173" s="18">
        <v>140278</v>
      </c>
      <c r="B173" s="66" t="s">
        <v>465</v>
      </c>
      <c r="C173" s="9" t="s">
        <v>28</v>
      </c>
      <c r="D173" s="9" t="s">
        <v>128</v>
      </c>
      <c r="E173" s="3" t="s">
        <v>4</v>
      </c>
      <c r="F173" s="9">
        <v>100</v>
      </c>
      <c r="G173" s="9">
        <v>2</v>
      </c>
      <c r="H173" s="9" t="s">
        <v>466</v>
      </c>
      <c r="I173" s="3">
        <v>30</v>
      </c>
      <c r="J173" s="67">
        <f>K173*I173</f>
        <v>5264.4</v>
      </c>
      <c r="K173" s="68">
        <v>175.48</v>
      </c>
      <c r="L173" s="69">
        <v>146.23508702880002</v>
      </c>
    </row>
    <row r="174" spans="1:12" x14ac:dyDescent="0.2">
      <c r="A174" s="52" t="s">
        <v>56</v>
      </c>
      <c r="B174" s="53"/>
      <c r="C174" s="1"/>
      <c r="D174" s="1"/>
      <c r="E174" s="1"/>
      <c r="F174" s="1"/>
      <c r="G174" s="1"/>
      <c r="H174" s="1"/>
      <c r="I174" s="1"/>
      <c r="J174" s="73"/>
      <c r="K174" s="73"/>
      <c r="L174" s="74"/>
    </row>
    <row r="175" spans="1:12" x14ac:dyDescent="0.2">
      <c r="A175" s="92" t="s">
        <v>134</v>
      </c>
      <c r="B175" s="60"/>
      <c r="C175" s="61"/>
      <c r="D175" s="61"/>
      <c r="E175" s="61"/>
      <c r="F175" s="61"/>
      <c r="G175" s="61"/>
      <c r="H175" s="61"/>
      <c r="I175" s="61"/>
      <c r="J175" s="62"/>
      <c r="K175" s="63"/>
      <c r="L175" s="64"/>
    </row>
    <row r="176" spans="1:12" ht="25.5" x14ac:dyDescent="0.2">
      <c r="A176" s="18">
        <v>562000</v>
      </c>
      <c r="B176" s="19" t="s">
        <v>349</v>
      </c>
      <c r="C176" s="10" t="s">
        <v>157</v>
      </c>
      <c r="D176" s="9" t="s">
        <v>367</v>
      </c>
      <c r="E176" s="3" t="s">
        <v>4</v>
      </c>
      <c r="F176" s="9" t="s">
        <v>367</v>
      </c>
      <c r="G176" s="9" t="s">
        <v>367</v>
      </c>
      <c r="H176" s="9" t="s">
        <v>367</v>
      </c>
      <c r="I176" s="3">
        <v>6</v>
      </c>
      <c r="J176" s="67">
        <f>K176*I176</f>
        <v>69333.959999999992</v>
      </c>
      <c r="K176" s="68">
        <v>11555.66</v>
      </c>
      <c r="L176" s="69">
        <v>9629.7131775587732</v>
      </c>
    </row>
    <row r="177" spans="1:12" s="56" customFormat="1" ht="25.5" x14ac:dyDescent="0.2">
      <c r="A177" s="18">
        <v>256055</v>
      </c>
      <c r="B177" s="19" t="s">
        <v>349</v>
      </c>
      <c r="C177" s="10" t="s">
        <v>157</v>
      </c>
      <c r="D177" s="9" t="s">
        <v>367</v>
      </c>
      <c r="E177" s="3" t="s">
        <v>326</v>
      </c>
      <c r="F177" s="9" t="s">
        <v>367</v>
      </c>
      <c r="G177" s="9" t="s">
        <v>367</v>
      </c>
      <c r="H177" s="9" t="s">
        <v>367</v>
      </c>
      <c r="I177" s="3">
        <v>6</v>
      </c>
      <c r="J177" s="67">
        <f>K177*I177</f>
        <v>69333.959999999992</v>
      </c>
      <c r="K177" s="68">
        <v>11555.66</v>
      </c>
      <c r="L177" s="69">
        <v>9629.7131775587732</v>
      </c>
    </row>
    <row r="178" spans="1:12" s="56" customFormat="1" x14ac:dyDescent="0.2">
      <c r="A178" s="18">
        <v>562500</v>
      </c>
      <c r="B178" s="19" t="s">
        <v>158</v>
      </c>
      <c r="C178" s="10" t="s">
        <v>156</v>
      </c>
      <c r="D178" s="9" t="s">
        <v>367</v>
      </c>
      <c r="E178" s="3" t="s">
        <v>4</v>
      </c>
      <c r="F178" s="9" t="s">
        <v>367</v>
      </c>
      <c r="G178" s="9" t="s">
        <v>367</v>
      </c>
      <c r="H178" s="9" t="s">
        <v>367</v>
      </c>
      <c r="I178" s="3" t="s">
        <v>159</v>
      </c>
      <c r="J178" s="67">
        <f>K178*32</f>
        <v>4999.3599999999997</v>
      </c>
      <c r="K178" s="68">
        <v>156.22999999999999</v>
      </c>
      <c r="L178" s="69">
        <v>130.1906689451676</v>
      </c>
    </row>
    <row r="179" spans="1:12" x14ac:dyDescent="0.2">
      <c r="A179" s="92" t="s">
        <v>33</v>
      </c>
      <c r="B179" s="60"/>
      <c r="C179" s="61"/>
      <c r="D179" s="61"/>
      <c r="E179" s="61"/>
      <c r="F179" s="61"/>
      <c r="G179" s="61"/>
      <c r="H179" s="61"/>
      <c r="I179" s="61"/>
      <c r="J179" s="62"/>
      <c r="K179" s="63"/>
      <c r="L179" s="64"/>
    </row>
    <row r="180" spans="1:12" ht="25.5" x14ac:dyDescent="0.2">
      <c r="A180" s="18">
        <v>236050</v>
      </c>
      <c r="B180" s="19" t="s">
        <v>150</v>
      </c>
      <c r="C180" s="10" t="s">
        <v>157</v>
      </c>
      <c r="D180" s="10" t="s">
        <v>128</v>
      </c>
      <c r="E180" s="9" t="s">
        <v>367</v>
      </c>
      <c r="F180" s="9" t="s">
        <v>367</v>
      </c>
      <c r="G180" s="9" t="s">
        <v>367</v>
      </c>
      <c r="H180" s="3" t="s">
        <v>9</v>
      </c>
      <c r="I180" s="3">
        <v>12</v>
      </c>
      <c r="J180" s="67">
        <f t="shared" ref="J180:J185" si="8">K180*I180</f>
        <v>13357.199999999999</v>
      </c>
      <c r="K180" s="68">
        <v>1113.0999999999999</v>
      </c>
      <c r="L180" s="69">
        <v>927.58683954736841</v>
      </c>
    </row>
    <row r="181" spans="1:12" ht="25.5" x14ac:dyDescent="0.2">
      <c r="A181" s="18">
        <v>236052</v>
      </c>
      <c r="B181" s="19" t="s">
        <v>151</v>
      </c>
      <c r="C181" s="10" t="s">
        <v>157</v>
      </c>
      <c r="D181" s="10" t="s">
        <v>128</v>
      </c>
      <c r="E181" s="9" t="s">
        <v>367</v>
      </c>
      <c r="F181" s="9" t="s">
        <v>367</v>
      </c>
      <c r="G181" s="9" t="s">
        <v>367</v>
      </c>
      <c r="H181" s="3" t="s">
        <v>9</v>
      </c>
      <c r="I181" s="3">
        <v>12</v>
      </c>
      <c r="J181" s="67">
        <f t="shared" si="8"/>
        <v>13357.199999999999</v>
      </c>
      <c r="K181" s="68">
        <v>1113.0999999999999</v>
      </c>
      <c r="L181" s="69">
        <v>927.58683954736841</v>
      </c>
    </row>
    <row r="182" spans="1:12" ht="25.5" x14ac:dyDescent="0.2">
      <c r="A182" s="18">
        <v>236051</v>
      </c>
      <c r="B182" s="19" t="s">
        <v>152</v>
      </c>
      <c r="C182" s="10" t="s">
        <v>157</v>
      </c>
      <c r="D182" s="10" t="s">
        <v>128</v>
      </c>
      <c r="E182" s="9" t="s">
        <v>367</v>
      </c>
      <c r="F182" s="9" t="s">
        <v>367</v>
      </c>
      <c r="G182" s="9" t="s">
        <v>367</v>
      </c>
      <c r="H182" s="3" t="s">
        <v>9</v>
      </c>
      <c r="I182" s="3">
        <v>12</v>
      </c>
      <c r="J182" s="67">
        <f t="shared" si="8"/>
        <v>13357.199999999999</v>
      </c>
      <c r="K182" s="68">
        <v>1113.0999999999999</v>
      </c>
      <c r="L182" s="69">
        <v>927.58683954736841</v>
      </c>
    </row>
    <row r="183" spans="1:12" ht="25.5" x14ac:dyDescent="0.2">
      <c r="A183" s="18">
        <v>236070</v>
      </c>
      <c r="B183" s="19" t="s">
        <v>153</v>
      </c>
      <c r="C183" s="10" t="s">
        <v>157</v>
      </c>
      <c r="D183" s="10" t="s">
        <v>128</v>
      </c>
      <c r="E183" s="9" t="s">
        <v>367</v>
      </c>
      <c r="F183" s="9" t="s">
        <v>367</v>
      </c>
      <c r="G183" s="9" t="s">
        <v>367</v>
      </c>
      <c r="H183" s="3" t="s">
        <v>9</v>
      </c>
      <c r="I183" s="3">
        <v>12</v>
      </c>
      <c r="J183" s="67">
        <f t="shared" si="8"/>
        <v>13357.199999999999</v>
      </c>
      <c r="K183" s="68">
        <v>1113.0999999999999</v>
      </c>
      <c r="L183" s="69">
        <v>927.58683954736841</v>
      </c>
    </row>
    <row r="184" spans="1:12" s="75" customFormat="1" x14ac:dyDescent="0.2">
      <c r="A184" s="18">
        <v>236015</v>
      </c>
      <c r="B184" s="66" t="s">
        <v>155</v>
      </c>
      <c r="C184" s="9" t="s">
        <v>156</v>
      </c>
      <c r="D184" s="9" t="s">
        <v>130</v>
      </c>
      <c r="E184" s="9" t="s">
        <v>367</v>
      </c>
      <c r="F184" s="3">
        <v>20</v>
      </c>
      <c r="G184" s="9" t="s">
        <v>367</v>
      </c>
      <c r="H184" s="9" t="s">
        <v>367</v>
      </c>
      <c r="I184" s="3">
        <v>4</v>
      </c>
      <c r="J184" s="67">
        <f t="shared" si="8"/>
        <v>17881.04</v>
      </c>
      <c r="K184" s="68">
        <v>4470.26</v>
      </c>
      <c r="L184" s="69">
        <v>3725.2159092416555</v>
      </c>
    </row>
    <row r="185" spans="1:12" s="75" customFormat="1" ht="25.5" x14ac:dyDescent="0.2">
      <c r="A185" s="18">
        <v>236014</v>
      </c>
      <c r="B185" s="66" t="s">
        <v>154</v>
      </c>
      <c r="C185" s="9" t="s">
        <v>156</v>
      </c>
      <c r="D185" s="9" t="s">
        <v>130</v>
      </c>
      <c r="E185" s="9" t="s">
        <v>367</v>
      </c>
      <c r="F185" s="3">
        <v>20</v>
      </c>
      <c r="G185" s="9" t="s">
        <v>367</v>
      </c>
      <c r="H185" s="9" t="s">
        <v>367</v>
      </c>
      <c r="I185" s="3">
        <v>4</v>
      </c>
      <c r="J185" s="67">
        <f t="shared" si="8"/>
        <v>17881.04</v>
      </c>
      <c r="K185" s="68">
        <v>4470.26</v>
      </c>
      <c r="L185" s="69">
        <v>3725.2159092416555</v>
      </c>
    </row>
    <row r="186" spans="1:12" x14ac:dyDescent="0.2">
      <c r="A186" s="52" t="s">
        <v>57</v>
      </c>
      <c r="B186" s="53"/>
      <c r="C186" s="1"/>
      <c r="D186" s="1"/>
      <c r="E186" s="1"/>
      <c r="F186" s="1"/>
      <c r="G186" s="1"/>
      <c r="H186" s="1"/>
      <c r="I186" s="1"/>
      <c r="J186" s="73"/>
      <c r="K186" s="73"/>
      <c r="L186" s="74"/>
    </row>
    <row r="187" spans="1:12" x14ac:dyDescent="0.2">
      <c r="A187" s="92" t="s">
        <v>134</v>
      </c>
      <c r="B187" s="60"/>
      <c r="C187" s="61"/>
      <c r="D187" s="61"/>
      <c r="E187" s="61"/>
      <c r="F187" s="61"/>
      <c r="G187" s="61"/>
      <c r="H187" s="61"/>
      <c r="I187" s="61"/>
      <c r="J187" s="62"/>
      <c r="K187" s="63"/>
      <c r="L187" s="64"/>
    </row>
    <row r="188" spans="1:12" s="102" customFormat="1" x14ac:dyDescent="0.2">
      <c r="A188" s="18">
        <v>344080</v>
      </c>
      <c r="B188" s="19" t="s">
        <v>350</v>
      </c>
      <c r="C188" s="10" t="s">
        <v>23</v>
      </c>
      <c r="D188" s="9" t="s">
        <v>367</v>
      </c>
      <c r="E188" s="3" t="s">
        <v>4</v>
      </c>
      <c r="F188" s="9" t="s">
        <v>367</v>
      </c>
      <c r="G188" s="9" t="s">
        <v>367</v>
      </c>
      <c r="H188" s="9" t="s">
        <v>367</v>
      </c>
      <c r="I188" s="3">
        <v>12</v>
      </c>
      <c r="J188" s="67">
        <f>K188*I188</f>
        <v>45625.8</v>
      </c>
      <c r="K188" s="68">
        <v>3802.15</v>
      </c>
      <c r="L188" s="69">
        <v>3168.4543453921319</v>
      </c>
    </row>
    <row r="189" spans="1:12" s="102" customFormat="1" x14ac:dyDescent="0.2">
      <c r="A189" s="18">
        <v>344088</v>
      </c>
      <c r="B189" s="19" t="s">
        <v>350</v>
      </c>
      <c r="C189" s="10" t="s">
        <v>23</v>
      </c>
      <c r="D189" s="9" t="s">
        <v>367</v>
      </c>
      <c r="E189" s="3" t="s">
        <v>62</v>
      </c>
      <c r="F189" s="9" t="s">
        <v>367</v>
      </c>
      <c r="G189" s="9" t="s">
        <v>367</v>
      </c>
      <c r="H189" s="9" t="s">
        <v>367</v>
      </c>
      <c r="I189" s="3">
        <v>12</v>
      </c>
      <c r="J189" s="67">
        <f>K189*I189</f>
        <v>45625.8</v>
      </c>
      <c r="K189" s="68">
        <v>3802.15</v>
      </c>
      <c r="L189" s="69">
        <v>3168.4543453921319</v>
      </c>
    </row>
    <row r="190" spans="1:12" x14ac:dyDescent="0.2">
      <c r="A190" s="92" t="s">
        <v>33</v>
      </c>
      <c r="B190" s="60"/>
      <c r="C190" s="61"/>
      <c r="D190" s="61"/>
      <c r="E190" s="61"/>
      <c r="F190" s="61"/>
      <c r="G190" s="61"/>
      <c r="H190" s="61"/>
      <c r="I190" s="61"/>
      <c r="J190" s="62"/>
      <c r="K190" s="63"/>
      <c r="L190" s="64"/>
    </row>
    <row r="191" spans="1:12" x14ac:dyDescent="0.2">
      <c r="A191" s="18">
        <v>750160</v>
      </c>
      <c r="B191" s="19" t="s">
        <v>149</v>
      </c>
      <c r="C191" s="10" t="s">
        <v>23</v>
      </c>
      <c r="D191" s="10" t="s">
        <v>129</v>
      </c>
      <c r="E191" s="3" t="s">
        <v>4</v>
      </c>
      <c r="F191" s="3">
        <v>250</v>
      </c>
      <c r="G191" s="3"/>
      <c r="H191" s="3"/>
      <c r="I191" s="3">
        <v>20</v>
      </c>
      <c r="J191" s="67">
        <f>K191*I191</f>
        <v>18921.400000000001</v>
      </c>
      <c r="K191" s="68">
        <v>946.07</v>
      </c>
      <c r="L191" s="69">
        <v>788.38818912000022</v>
      </c>
    </row>
    <row r="192" spans="1:12" x14ac:dyDescent="0.2">
      <c r="A192" s="52" t="s">
        <v>59</v>
      </c>
      <c r="B192" s="53"/>
      <c r="C192" s="1"/>
      <c r="D192" s="1"/>
      <c r="E192" s="1"/>
      <c r="F192" s="1"/>
      <c r="G192" s="1"/>
      <c r="H192" s="1"/>
      <c r="I192" s="1"/>
      <c r="J192" s="73"/>
      <c r="K192" s="73"/>
      <c r="L192" s="74"/>
    </row>
    <row r="193" spans="1:12" x14ac:dyDescent="0.2">
      <c r="A193" s="18">
        <v>563000</v>
      </c>
      <c r="B193" s="19" t="s">
        <v>351</v>
      </c>
      <c r="C193" s="10" t="s">
        <v>219</v>
      </c>
      <c r="D193" s="9" t="s">
        <v>367</v>
      </c>
      <c r="E193" s="3" t="s">
        <v>4</v>
      </c>
      <c r="F193" s="9" t="s">
        <v>367</v>
      </c>
      <c r="G193" s="9" t="s">
        <v>367</v>
      </c>
      <c r="H193" s="9" t="s">
        <v>367</v>
      </c>
      <c r="I193" s="3">
        <v>1</v>
      </c>
      <c r="J193" s="67">
        <f t="shared" ref="J193:J198" si="9">K193*I193</f>
        <v>11564.24</v>
      </c>
      <c r="K193" s="68">
        <v>11564.24</v>
      </c>
      <c r="L193" s="69">
        <v>9636.8704786084509</v>
      </c>
    </row>
    <row r="194" spans="1:12" x14ac:dyDescent="0.2">
      <c r="A194" s="18">
        <v>563008</v>
      </c>
      <c r="B194" s="19" t="s">
        <v>351</v>
      </c>
      <c r="C194" s="10" t="s">
        <v>219</v>
      </c>
      <c r="D194" s="9" t="s">
        <v>367</v>
      </c>
      <c r="E194" s="3" t="s">
        <v>62</v>
      </c>
      <c r="F194" s="9" t="s">
        <v>367</v>
      </c>
      <c r="G194" s="9" t="s">
        <v>367</v>
      </c>
      <c r="H194" s="9" t="s">
        <v>367</v>
      </c>
      <c r="I194" s="3">
        <v>1</v>
      </c>
      <c r="J194" s="67">
        <f t="shared" si="9"/>
        <v>11564.24</v>
      </c>
      <c r="K194" s="68">
        <v>11564.24</v>
      </c>
      <c r="L194" s="69">
        <v>9636.8704786084509</v>
      </c>
    </row>
    <row r="195" spans="1:12" s="75" customFormat="1" x14ac:dyDescent="0.2">
      <c r="A195" s="18">
        <v>460011</v>
      </c>
      <c r="B195" s="66" t="s">
        <v>352</v>
      </c>
      <c r="C195" s="9" t="s">
        <v>219</v>
      </c>
      <c r="D195" s="9" t="s">
        <v>367</v>
      </c>
      <c r="E195" s="3" t="s">
        <v>326</v>
      </c>
      <c r="F195" s="9" t="s">
        <v>367</v>
      </c>
      <c r="G195" s="9" t="s">
        <v>367</v>
      </c>
      <c r="H195" s="9" t="s">
        <v>367</v>
      </c>
      <c r="I195" s="3">
        <v>1</v>
      </c>
      <c r="J195" s="67">
        <f t="shared" si="9"/>
        <v>14375.73</v>
      </c>
      <c r="K195" s="68">
        <v>14375.73</v>
      </c>
      <c r="L195" s="69">
        <v>11979.771562570304</v>
      </c>
    </row>
    <row r="196" spans="1:12" x14ac:dyDescent="0.2">
      <c r="A196" s="18">
        <v>226100</v>
      </c>
      <c r="B196" s="19" t="s">
        <v>353</v>
      </c>
      <c r="C196" s="10" t="s">
        <v>220</v>
      </c>
      <c r="D196" s="9" t="s">
        <v>367</v>
      </c>
      <c r="E196" s="3" t="s">
        <v>4</v>
      </c>
      <c r="F196" s="9" t="s">
        <v>367</v>
      </c>
      <c r="G196" s="9" t="s">
        <v>367</v>
      </c>
      <c r="H196" s="9" t="s">
        <v>367</v>
      </c>
      <c r="I196" s="3">
        <v>1</v>
      </c>
      <c r="J196" s="67">
        <f t="shared" si="9"/>
        <v>5351</v>
      </c>
      <c r="K196" s="68">
        <v>5351</v>
      </c>
      <c r="L196" s="69">
        <v>4459.1684602052937</v>
      </c>
    </row>
    <row r="197" spans="1:12" x14ac:dyDescent="0.2">
      <c r="A197" s="65">
        <v>564000</v>
      </c>
      <c r="B197" s="117" t="s">
        <v>354</v>
      </c>
      <c r="C197" s="10" t="s">
        <v>221</v>
      </c>
      <c r="D197" s="9" t="s">
        <v>367</v>
      </c>
      <c r="E197" s="3" t="s">
        <v>4</v>
      </c>
      <c r="F197" s="9" t="s">
        <v>367</v>
      </c>
      <c r="G197" s="9" t="s">
        <v>367</v>
      </c>
      <c r="H197" s="9" t="s">
        <v>367</v>
      </c>
      <c r="I197" s="3">
        <v>1</v>
      </c>
      <c r="J197" s="67">
        <f t="shared" si="9"/>
        <v>3076.59</v>
      </c>
      <c r="K197" s="68">
        <v>3076.59</v>
      </c>
      <c r="L197" s="69">
        <v>2563.8216938097548</v>
      </c>
    </row>
    <row r="198" spans="1:12" x14ac:dyDescent="0.2">
      <c r="A198" s="65">
        <v>564008</v>
      </c>
      <c r="B198" s="117" t="s">
        <v>354</v>
      </c>
      <c r="C198" s="10" t="s">
        <v>221</v>
      </c>
      <c r="D198" s="9" t="s">
        <v>367</v>
      </c>
      <c r="E198" s="3" t="s">
        <v>62</v>
      </c>
      <c r="F198" s="9" t="s">
        <v>367</v>
      </c>
      <c r="G198" s="9" t="s">
        <v>367</v>
      </c>
      <c r="H198" s="9" t="s">
        <v>367</v>
      </c>
      <c r="I198" s="3">
        <v>1</v>
      </c>
      <c r="J198" s="67">
        <f t="shared" si="9"/>
        <v>3076.59</v>
      </c>
      <c r="K198" s="68">
        <v>3076.59</v>
      </c>
      <c r="L198" s="69">
        <v>2563.8216938097548</v>
      </c>
    </row>
    <row r="199" spans="1:12" x14ac:dyDescent="0.2">
      <c r="A199" s="52" t="s">
        <v>58</v>
      </c>
      <c r="B199" s="53"/>
      <c r="C199" s="1"/>
      <c r="D199" s="1"/>
      <c r="E199" s="1"/>
      <c r="F199" s="1"/>
      <c r="G199" s="1"/>
      <c r="H199" s="1"/>
      <c r="I199" s="1"/>
      <c r="J199" s="73"/>
      <c r="K199" s="73"/>
      <c r="L199" s="74"/>
    </row>
    <row r="200" spans="1:12" x14ac:dyDescent="0.2">
      <c r="A200" s="92" t="s">
        <v>29</v>
      </c>
      <c r="B200" s="60"/>
      <c r="C200" s="61"/>
      <c r="D200" s="61"/>
      <c r="E200" s="61"/>
      <c r="F200" s="61"/>
      <c r="G200" s="61"/>
      <c r="H200" s="61"/>
      <c r="I200" s="61"/>
      <c r="J200" s="62"/>
      <c r="K200" s="63"/>
      <c r="L200" s="64"/>
    </row>
    <row r="201" spans="1:12" x14ac:dyDescent="0.2">
      <c r="A201" s="65">
        <v>219000</v>
      </c>
      <c r="B201" s="19" t="s">
        <v>17</v>
      </c>
      <c r="C201" s="10" t="s">
        <v>222</v>
      </c>
      <c r="D201" s="9" t="s">
        <v>367</v>
      </c>
      <c r="E201" s="9" t="s">
        <v>367</v>
      </c>
      <c r="F201" s="9" t="s">
        <v>367</v>
      </c>
      <c r="G201" s="9" t="s">
        <v>367</v>
      </c>
      <c r="H201" s="9" t="s">
        <v>367</v>
      </c>
      <c r="I201" s="3">
        <v>1</v>
      </c>
      <c r="J201" s="67">
        <f>K201*I201</f>
        <v>8672.81</v>
      </c>
      <c r="K201" s="68">
        <v>8672.81</v>
      </c>
      <c r="L201" s="69">
        <v>7227.3449038666649</v>
      </c>
    </row>
    <row r="202" spans="1:12" x14ac:dyDescent="0.2">
      <c r="A202" s="92" t="s">
        <v>33</v>
      </c>
      <c r="B202" s="60"/>
      <c r="C202" s="61"/>
      <c r="D202" s="61"/>
      <c r="E202" s="61"/>
      <c r="F202" s="61"/>
      <c r="G202" s="61"/>
      <c r="H202" s="61"/>
      <c r="I202" s="61"/>
      <c r="J202" s="62"/>
      <c r="K202" s="63"/>
      <c r="L202" s="64"/>
    </row>
    <row r="203" spans="1:12" s="119" customFormat="1" x14ac:dyDescent="0.2">
      <c r="A203" s="65">
        <v>125250</v>
      </c>
      <c r="B203" s="118" t="s">
        <v>170</v>
      </c>
      <c r="C203" s="10" t="s">
        <v>222</v>
      </c>
      <c r="D203" s="10" t="s">
        <v>129</v>
      </c>
      <c r="E203" s="3" t="s">
        <v>4</v>
      </c>
      <c r="F203" s="3">
        <v>132</v>
      </c>
      <c r="G203" s="3">
        <v>2</v>
      </c>
      <c r="H203" s="3" t="s">
        <v>81</v>
      </c>
      <c r="I203" s="3">
        <v>9</v>
      </c>
      <c r="J203" s="67">
        <f>K203*I203</f>
        <v>5905.53</v>
      </c>
      <c r="K203" s="68">
        <v>656.17</v>
      </c>
      <c r="L203" s="69">
        <v>546.80944752000005</v>
      </c>
    </row>
    <row r="204" spans="1:12" s="119" customFormat="1" x14ac:dyDescent="0.2">
      <c r="A204" s="52" t="s">
        <v>124</v>
      </c>
      <c r="B204" s="53"/>
      <c r="C204" s="1"/>
      <c r="D204" s="107"/>
      <c r="E204" s="1"/>
      <c r="F204" s="1"/>
      <c r="G204" s="1"/>
      <c r="H204" s="1"/>
      <c r="I204" s="1"/>
      <c r="J204" s="73"/>
      <c r="K204" s="73"/>
      <c r="L204" s="74" t="s">
        <v>406</v>
      </c>
    </row>
    <row r="205" spans="1:12" s="119" customFormat="1" x14ac:dyDescent="0.2">
      <c r="A205" s="92" t="s">
        <v>134</v>
      </c>
      <c r="B205" s="60"/>
      <c r="C205" s="61"/>
      <c r="D205" s="61"/>
      <c r="E205" s="61"/>
      <c r="F205" s="61"/>
      <c r="G205" s="61"/>
      <c r="H205" s="61"/>
      <c r="I205" s="61"/>
      <c r="J205" s="62"/>
      <c r="K205" s="63"/>
      <c r="L205" s="64"/>
    </row>
    <row r="206" spans="1:12" s="119" customFormat="1" x14ac:dyDescent="0.2">
      <c r="A206" s="18">
        <v>566000</v>
      </c>
      <c r="B206" s="19" t="s">
        <v>355</v>
      </c>
      <c r="C206" s="9" t="s">
        <v>223</v>
      </c>
      <c r="D206" s="9" t="s">
        <v>367</v>
      </c>
      <c r="E206" s="3" t="s">
        <v>4</v>
      </c>
      <c r="F206" s="9" t="s">
        <v>367</v>
      </c>
      <c r="G206" s="9" t="s">
        <v>367</v>
      </c>
      <c r="H206" s="9" t="s">
        <v>367</v>
      </c>
      <c r="I206" s="3">
        <v>8</v>
      </c>
      <c r="J206" s="67">
        <f>K206*I206</f>
        <v>5258.64</v>
      </c>
      <c r="K206" s="68">
        <v>657.33</v>
      </c>
      <c r="L206" s="69">
        <v>547.77316199760014</v>
      </c>
    </row>
    <row r="207" spans="1:12" s="119" customFormat="1" x14ac:dyDescent="0.2">
      <c r="A207" s="18">
        <v>566008</v>
      </c>
      <c r="B207" s="19" t="s">
        <v>355</v>
      </c>
      <c r="C207" s="9" t="s">
        <v>223</v>
      </c>
      <c r="D207" s="9" t="s">
        <v>367</v>
      </c>
      <c r="E207" s="3" t="s">
        <v>62</v>
      </c>
      <c r="F207" s="9" t="s">
        <v>367</v>
      </c>
      <c r="G207" s="9" t="s">
        <v>367</v>
      </c>
      <c r="H207" s="9" t="s">
        <v>367</v>
      </c>
      <c r="I207" s="3">
        <v>8</v>
      </c>
      <c r="J207" s="67">
        <f>K207*I207</f>
        <v>5258.64</v>
      </c>
      <c r="K207" s="68">
        <v>657.33</v>
      </c>
      <c r="L207" s="69">
        <v>547.77316199760014</v>
      </c>
    </row>
    <row r="208" spans="1:12" x14ac:dyDescent="0.2">
      <c r="A208" s="92" t="s">
        <v>33</v>
      </c>
      <c r="B208" s="60"/>
      <c r="C208" s="61"/>
      <c r="D208" s="61"/>
      <c r="E208" s="61"/>
      <c r="F208" s="61"/>
      <c r="G208" s="61"/>
      <c r="H208" s="61"/>
      <c r="I208" s="61"/>
      <c r="J208" s="62"/>
      <c r="K208" s="63"/>
      <c r="L208" s="64"/>
    </row>
    <row r="209" spans="1:12" s="119" customFormat="1" x14ac:dyDescent="0.2">
      <c r="A209" s="18">
        <v>204041</v>
      </c>
      <c r="B209" s="19" t="s">
        <v>148</v>
      </c>
      <c r="C209" s="9" t="s">
        <v>223</v>
      </c>
      <c r="D209" s="9" t="s">
        <v>367</v>
      </c>
      <c r="E209" s="3" t="s">
        <v>4</v>
      </c>
      <c r="F209" s="3">
        <v>25</v>
      </c>
      <c r="G209" s="9" t="s">
        <v>367</v>
      </c>
      <c r="H209" s="9" t="s">
        <v>367</v>
      </c>
      <c r="I209" s="3">
        <v>48</v>
      </c>
      <c r="J209" s="67">
        <f>K209*I209</f>
        <v>11114.400000000001</v>
      </c>
      <c r="K209" s="68">
        <v>231.55</v>
      </c>
      <c r="L209" s="69">
        <v>192.9562689600001</v>
      </c>
    </row>
    <row r="210" spans="1:12" s="119" customFormat="1" x14ac:dyDescent="0.2">
      <c r="A210" s="52" t="s">
        <v>235</v>
      </c>
      <c r="B210" s="53"/>
      <c r="C210" s="1"/>
      <c r="D210" s="107"/>
      <c r="E210" s="1"/>
      <c r="F210" s="1"/>
      <c r="G210" s="1"/>
      <c r="H210" s="1"/>
      <c r="I210" s="1"/>
      <c r="J210" s="73"/>
      <c r="K210" s="73"/>
      <c r="L210" s="74" t="s">
        <v>406</v>
      </c>
    </row>
    <row r="211" spans="1:12" s="120" customFormat="1" ht="25.5" x14ac:dyDescent="0.2">
      <c r="A211" s="18">
        <v>460014</v>
      </c>
      <c r="B211" s="66" t="s">
        <v>443</v>
      </c>
      <c r="C211" s="107" t="s">
        <v>367</v>
      </c>
      <c r="D211" s="9" t="s">
        <v>367</v>
      </c>
      <c r="E211" s="3" t="s">
        <v>62</v>
      </c>
      <c r="F211" s="9" t="s">
        <v>367</v>
      </c>
      <c r="G211" s="9" t="s">
        <v>367</v>
      </c>
      <c r="H211" s="9" t="s">
        <v>367</v>
      </c>
      <c r="I211" s="3">
        <v>10</v>
      </c>
      <c r="J211" s="67">
        <f>K211*I211</f>
        <v>4868.8</v>
      </c>
      <c r="K211" s="68">
        <v>486.88</v>
      </c>
      <c r="L211" s="69">
        <v>405.72959616000009</v>
      </c>
    </row>
    <row r="212" spans="1:12" x14ac:dyDescent="0.2">
      <c r="A212" s="52" t="s">
        <v>104</v>
      </c>
      <c r="B212" s="19"/>
      <c r="C212" s="106"/>
      <c r="D212" s="107"/>
      <c r="E212" s="106"/>
      <c r="F212" s="106"/>
      <c r="G212" s="106"/>
      <c r="H212" s="106"/>
      <c r="I212" s="106"/>
      <c r="J212" s="73"/>
      <c r="K212" s="73"/>
      <c r="L212" s="74"/>
    </row>
    <row r="213" spans="1:12" x14ac:dyDescent="0.2">
      <c r="A213" s="52" t="s">
        <v>277</v>
      </c>
      <c r="B213" s="53"/>
      <c r="C213" s="1"/>
      <c r="D213" s="1"/>
      <c r="E213" s="1"/>
      <c r="F213" s="1"/>
      <c r="G213" s="1"/>
      <c r="H213" s="1"/>
      <c r="I213" s="1"/>
      <c r="J213" s="73"/>
      <c r="K213" s="73"/>
      <c r="L213" s="74"/>
    </row>
    <row r="214" spans="1:12" x14ac:dyDescent="0.2">
      <c r="A214" s="92" t="s">
        <v>134</v>
      </c>
      <c r="B214" s="60"/>
      <c r="C214" s="61"/>
      <c r="D214" s="61"/>
      <c r="E214" s="61"/>
      <c r="F214" s="61"/>
      <c r="G214" s="61"/>
      <c r="H214" s="61"/>
      <c r="I214" s="61"/>
      <c r="J214" s="62"/>
      <c r="K214" s="63"/>
      <c r="L214" s="64"/>
    </row>
    <row r="215" spans="1:12" ht="15.75" customHeight="1" x14ac:dyDescent="0.2">
      <c r="A215" s="18">
        <v>558000</v>
      </c>
      <c r="B215" s="19" t="s">
        <v>314</v>
      </c>
      <c r="C215" s="10" t="s">
        <v>72</v>
      </c>
      <c r="D215" s="9" t="s">
        <v>367</v>
      </c>
      <c r="E215" s="3" t="s">
        <v>4</v>
      </c>
      <c r="F215" s="9" t="s">
        <v>367</v>
      </c>
      <c r="G215" s="9" t="s">
        <v>367</v>
      </c>
      <c r="H215" s="9" t="s">
        <v>367</v>
      </c>
      <c r="I215" s="3">
        <v>1</v>
      </c>
      <c r="J215" s="67">
        <f t="shared" ref="J215:J232" si="10">K215*I215</f>
        <v>4370.25</v>
      </c>
      <c r="K215" s="68">
        <v>4370.25</v>
      </c>
      <c r="L215" s="69">
        <v>3641.8768904911112</v>
      </c>
    </row>
    <row r="216" spans="1:12" ht="15.75" customHeight="1" x14ac:dyDescent="0.2">
      <c r="A216" s="18">
        <v>558008</v>
      </c>
      <c r="B216" s="19" t="s">
        <v>314</v>
      </c>
      <c r="C216" s="10" t="s">
        <v>72</v>
      </c>
      <c r="D216" s="9" t="s">
        <v>367</v>
      </c>
      <c r="E216" s="3" t="s">
        <v>62</v>
      </c>
      <c r="F216" s="9" t="s">
        <v>367</v>
      </c>
      <c r="G216" s="9" t="s">
        <v>367</v>
      </c>
      <c r="H216" s="9" t="s">
        <v>367</v>
      </c>
      <c r="I216" s="3">
        <v>1</v>
      </c>
      <c r="J216" s="67">
        <f t="shared" si="10"/>
        <v>4370.25</v>
      </c>
      <c r="K216" s="68">
        <v>4370.25</v>
      </c>
      <c r="L216" s="69">
        <v>3641.8768904911112</v>
      </c>
    </row>
    <row r="217" spans="1:12" s="121" customFormat="1" ht="15.75" customHeight="1" x14ac:dyDescent="0.2">
      <c r="A217" s="18">
        <v>658000</v>
      </c>
      <c r="B217" s="19" t="s">
        <v>315</v>
      </c>
      <c r="C217" s="10" t="s">
        <v>72</v>
      </c>
      <c r="D217" s="9" t="s">
        <v>367</v>
      </c>
      <c r="E217" s="3" t="s">
        <v>4</v>
      </c>
      <c r="F217" s="9" t="s">
        <v>367</v>
      </c>
      <c r="G217" s="9" t="s">
        <v>367</v>
      </c>
      <c r="H217" s="9" t="s">
        <v>367</v>
      </c>
      <c r="I217" s="3">
        <v>1</v>
      </c>
      <c r="J217" s="67">
        <f t="shared" si="10"/>
        <v>4370.25</v>
      </c>
      <c r="K217" s="68">
        <v>4370.25</v>
      </c>
      <c r="L217" s="69">
        <v>3641.8768904911112</v>
      </c>
    </row>
    <row r="218" spans="1:12" s="121" customFormat="1" ht="15.75" customHeight="1" x14ac:dyDescent="0.2">
      <c r="A218" s="18">
        <v>658008</v>
      </c>
      <c r="B218" s="19" t="s">
        <v>315</v>
      </c>
      <c r="C218" s="10" t="s">
        <v>72</v>
      </c>
      <c r="D218" s="9" t="s">
        <v>367</v>
      </c>
      <c r="E218" s="3" t="s">
        <v>10</v>
      </c>
      <c r="F218" s="9" t="s">
        <v>367</v>
      </c>
      <c r="G218" s="9" t="s">
        <v>367</v>
      </c>
      <c r="H218" s="9" t="s">
        <v>367</v>
      </c>
      <c r="I218" s="3">
        <v>1</v>
      </c>
      <c r="J218" s="67">
        <f t="shared" si="10"/>
        <v>4370.25</v>
      </c>
      <c r="K218" s="68">
        <v>4370.25</v>
      </c>
      <c r="L218" s="69">
        <v>3641.8768904911112</v>
      </c>
    </row>
    <row r="219" spans="1:12" s="103" customFormat="1" ht="25.5" x14ac:dyDescent="0.2">
      <c r="A219" s="18">
        <v>658002</v>
      </c>
      <c r="B219" s="19" t="s">
        <v>316</v>
      </c>
      <c r="C219" s="10" t="s">
        <v>72</v>
      </c>
      <c r="D219" s="9" t="s">
        <v>367</v>
      </c>
      <c r="E219" s="3" t="s">
        <v>123</v>
      </c>
      <c r="F219" s="9" t="s">
        <v>367</v>
      </c>
      <c r="G219" s="9" t="s">
        <v>367</v>
      </c>
      <c r="H219" s="9" t="s">
        <v>367</v>
      </c>
      <c r="I219" s="3">
        <v>1</v>
      </c>
      <c r="J219" s="67">
        <f t="shared" si="10"/>
        <v>1973.12</v>
      </c>
      <c r="K219" s="68">
        <v>1973.12</v>
      </c>
      <c r="L219" s="69">
        <v>1644.2677960415785</v>
      </c>
    </row>
    <row r="220" spans="1:12" x14ac:dyDescent="0.2">
      <c r="A220" s="18">
        <v>559000</v>
      </c>
      <c r="B220" s="19" t="s">
        <v>317</v>
      </c>
      <c r="C220" s="10" t="s">
        <v>73</v>
      </c>
      <c r="D220" s="9" t="s">
        <v>367</v>
      </c>
      <c r="E220" s="3" t="s">
        <v>4</v>
      </c>
      <c r="F220" s="9" t="s">
        <v>367</v>
      </c>
      <c r="G220" s="9" t="s">
        <v>367</v>
      </c>
      <c r="H220" s="9" t="s">
        <v>367</v>
      </c>
      <c r="I220" s="3">
        <v>1</v>
      </c>
      <c r="J220" s="67">
        <f t="shared" si="10"/>
        <v>5932.01</v>
      </c>
      <c r="K220" s="68">
        <v>5932.01</v>
      </c>
      <c r="L220" s="69">
        <v>4943.3375760198105</v>
      </c>
    </row>
    <row r="221" spans="1:12" x14ac:dyDescent="0.2">
      <c r="A221" s="18">
        <v>559008</v>
      </c>
      <c r="B221" s="19" t="s">
        <v>317</v>
      </c>
      <c r="C221" s="10" t="s">
        <v>73</v>
      </c>
      <c r="D221" s="9" t="s">
        <v>367</v>
      </c>
      <c r="E221" s="3" t="s">
        <v>62</v>
      </c>
      <c r="F221" s="9" t="s">
        <v>367</v>
      </c>
      <c r="G221" s="9" t="s">
        <v>367</v>
      </c>
      <c r="H221" s="9" t="s">
        <v>367</v>
      </c>
      <c r="I221" s="3">
        <v>1</v>
      </c>
      <c r="J221" s="67">
        <f t="shared" si="10"/>
        <v>5932.01</v>
      </c>
      <c r="K221" s="68">
        <v>5932.01</v>
      </c>
      <c r="L221" s="69">
        <v>4943.3375760198105</v>
      </c>
    </row>
    <row r="222" spans="1:12" s="121" customFormat="1" x14ac:dyDescent="0.2">
      <c r="A222" s="18">
        <v>659000</v>
      </c>
      <c r="B222" s="19" t="s">
        <v>318</v>
      </c>
      <c r="C222" s="10" t="s">
        <v>73</v>
      </c>
      <c r="D222" s="9" t="s">
        <v>367</v>
      </c>
      <c r="E222" s="3" t="s">
        <v>70</v>
      </c>
      <c r="F222" s="9" t="s">
        <v>367</v>
      </c>
      <c r="G222" s="9" t="s">
        <v>367</v>
      </c>
      <c r="H222" s="9" t="s">
        <v>367</v>
      </c>
      <c r="I222" s="3">
        <v>1</v>
      </c>
      <c r="J222" s="67">
        <f t="shared" si="10"/>
        <v>5932.01</v>
      </c>
      <c r="K222" s="68">
        <v>5932.01</v>
      </c>
      <c r="L222" s="69">
        <v>4943.3375760198105</v>
      </c>
    </row>
    <row r="223" spans="1:12" s="121" customFormat="1" x14ac:dyDescent="0.2">
      <c r="A223" s="18">
        <v>659008</v>
      </c>
      <c r="B223" s="19" t="s">
        <v>318</v>
      </c>
      <c r="C223" s="10" t="s">
        <v>73</v>
      </c>
      <c r="D223" s="9" t="s">
        <v>367</v>
      </c>
      <c r="E223" s="3" t="s">
        <v>10</v>
      </c>
      <c r="F223" s="9" t="s">
        <v>367</v>
      </c>
      <c r="G223" s="9" t="s">
        <v>367</v>
      </c>
      <c r="H223" s="9" t="s">
        <v>367</v>
      </c>
      <c r="I223" s="3">
        <v>1</v>
      </c>
      <c r="J223" s="67">
        <f t="shared" si="10"/>
        <v>5932.01</v>
      </c>
      <c r="K223" s="68">
        <v>5932.01</v>
      </c>
      <c r="L223" s="69">
        <v>4943.3375760198105</v>
      </c>
    </row>
    <row r="224" spans="1:12" s="103" customFormat="1" ht="15" x14ac:dyDescent="0.2">
      <c r="A224" s="122">
        <v>473137</v>
      </c>
      <c r="B224" s="123" t="s">
        <v>444</v>
      </c>
      <c r="C224" s="124" t="s">
        <v>224</v>
      </c>
      <c r="D224" s="125" t="s">
        <v>367</v>
      </c>
      <c r="E224" s="12" t="s">
        <v>6</v>
      </c>
      <c r="F224" s="125" t="s">
        <v>367</v>
      </c>
      <c r="G224" s="125" t="s">
        <v>367</v>
      </c>
      <c r="H224" s="125" t="s">
        <v>367</v>
      </c>
      <c r="I224" s="12">
        <v>1</v>
      </c>
      <c r="J224" s="67">
        <f t="shared" si="10"/>
        <v>4819.47</v>
      </c>
      <c r="K224" s="68">
        <v>4819.47</v>
      </c>
      <c r="L224" s="69">
        <v>4016.2228498430709</v>
      </c>
    </row>
    <row r="225" spans="1:12" ht="15" x14ac:dyDescent="0.2">
      <c r="A225" s="18">
        <v>473167</v>
      </c>
      <c r="B225" s="19" t="s">
        <v>411</v>
      </c>
      <c r="C225" s="10" t="s">
        <v>224</v>
      </c>
      <c r="D225" s="9" t="s">
        <v>367</v>
      </c>
      <c r="E225" s="3" t="s">
        <v>6</v>
      </c>
      <c r="F225" s="9" t="s">
        <v>367</v>
      </c>
      <c r="G225" s="9" t="s">
        <v>367</v>
      </c>
      <c r="H225" s="9" t="s">
        <v>367</v>
      </c>
      <c r="I225" s="3">
        <v>1</v>
      </c>
      <c r="J225" s="67">
        <f t="shared" si="10"/>
        <v>4819.47</v>
      </c>
      <c r="K225" s="68">
        <v>4819.47</v>
      </c>
      <c r="L225" s="69">
        <v>4016.2228498430709</v>
      </c>
    </row>
    <row r="226" spans="1:12" ht="15" x14ac:dyDescent="0.2">
      <c r="A226" s="18">
        <v>473177</v>
      </c>
      <c r="B226" s="19" t="s">
        <v>411</v>
      </c>
      <c r="C226" s="10" t="s">
        <v>224</v>
      </c>
      <c r="D226" s="9" t="s">
        <v>367</v>
      </c>
      <c r="E226" s="3" t="s">
        <v>4</v>
      </c>
      <c r="F226" s="9" t="s">
        <v>367</v>
      </c>
      <c r="G226" s="9" t="s">
        <v>367</v>
      </c>
      <c r="H226" s="9" t="s">
        <v>367</v>
      </c>
      <c r="I226" s="3">
        <v>1</v>
      </c>
      <c r="J226" s="67">
        <f t="shared" si="10"/>
        <v>4819.47</v>
      </c>
      <c r="K226" s="68">
        <v>4819.47</v>
      </c>
      <c r="L226" s="69">
        <v>4016.2228498430709</v>
      </c>
    </row>
    <row r="227" spans="1:12" ht="15" x14ac:dyDescent="0.2">
      <c r="A227" s="18">
        <v>473133</v>
      </c>
      <c r="B227" s="19" t="s">
        <v>409</v>
      </c>
      <c r="C227" s="10" t="s">
        <v>119</v>
      </c>
      <c r="D227" s="9" t="s">
        <v>367</v>
      </c>
      <c r="E227" s="3" t="s">
        <v>6</v>
      </c>
      <c r="F227" s="9" t="s">
        <v>367</v>
      </c>
      <c r="G227" s="9" t="s">
        <v>367</v>
      </c>
      <c r="H227" s="9" t="s">
        <v>367</v>
      </c>
      <c r="I227" s="3">
        <v>1</v>
      </c>
      <c r="J227" s="67">
        <f t="shared" si="10"/>
        <v>5669.98</v>
      </c>
      <c r="K227" s="68">
        <v>5669.98</v>
      </c>
      <c r="L227" s="69">
        <v>4724.9867982995383</v>
      </c>
    </row>
    <row r="228" spans="1:12" ht="15" x14ac:dyDescent="0.2">
      <c r="A228" s="18">
        <v>473140</v>
      </c>
      <c r="B228" s="19" t="s">
        <v>409</v>
      </c>
      <c r="C228" s="10" t="s">
        <v>119</v>
      </c>
      <c r="D228" s="9" t="s">
        <v>367</v>
      </c>
      <c r="E228" s="3" t="s">
        <v>70</v>
      </c>
      <c r="F228" s="9" t="s">
        <v>367</v>
      </c>
      <c r="G228" s="9" t="s">
        <v>367</v>
      </c>
      <c r="H228" s="9" t="s">
        <v>367</v>
      </c>
      <c r="I228" s="3">
        <v>1</v>
      </c>
      <c r="J228" s="67">
        <f t="shared" si="10"/>
        <v>5669.98</v>
      </c>
      <c r="K228" s="68">
        <v>5669.98</v>
      </c>
      <c r="L228" s="69">
        <v>4724.9867982995383</v>
      </c>
    </row>
    <row r="229" spans="1:12" ht="15" x14ac:dyDescent="0.2">
      <c r="A229" s="18">
        <v>473180</v>
      </c>
      <c r="B229" s="19" t="s">
        <v>412</v>
      </c>
      <c r="C229" s="10" t="s">
        <v>119</v>
      </c>
      <c r="D229" s="9" t="s">
        <v>367</v>
      </c>
      <c r="E229" s="3" t="s">
        <v>6</v>
      </c>
      <c r="F229" s="9" t="s">
        <v>367</v>
      </c>
      <c r="G229" s="9" t="s">
        <v>367</v>
      </c>
      <c r="H229" s="9" t="s">
        <v>367</v>
      </c>
      <c r="I229" s="3">
        <v>1</v>
      </c>
      <c r="J229" s="67">
        <f t="shared" si="10"/>
        <v>5669.98</v>
      </c>
      <c r="K229" s="68">
        <v>5669.98</v>
      </c>
      <c r="L229" s="69">
        <v>4724.9867982995383</v>
      </c>
    </row>
    <row r="230" spans="1:12" ht="15" x14ac:dyDescent="0.2">
      <c r="A230" s="18">
        <v>473190</v>
      </c>
      <c r="B230" s="19" t="s">
        <v>412</v>
      </c>
      <c r="C230" s="10" t="s">
        <v>119</v>
      </c>
      <c r="D230" s="9" t="s">
        <v>367</v>
      </c>
      <c r="E230" s="3" t="s">
        <v>70</v>
      </c>
      <c r="F230" s="9" t="s">
        <v>367</v>
      </c>
      <c r="G230" s="9" t="s">
        <v>367</v>
      </c>
      <c r="H230" s="9" t="s">
        <v>367</v>
      </c>
      <c r="I230" s="3">
        <v>1</v>
      </c>
      <c r="J230" s="67">
        <f t="shared" si="10"/>
        <v>5669.98</v>
      </c>
      <c r="K230" s="68">
        <v>5669.98</v>
      </c>
      <c r="L230" s="69">
        <v>4724.9867982995383</v>
      </c>
    </row>
    <row r="231" spans="1:12" ht="27.75" x14ac:dyDescent="0.2">
      <c r="A231" s="18">
        <v>473126</v>
      </c>
      <c r="B231" s="19" t="s">
        <v>410</v>
      </c>
      <c r="C231" s="10" t="s">
        <v>119</v>
      </c>
      <c r="D231" s="9" t="s">
        <v>367</v>
      </c>
      <c r="E231" s="3" t="s">
        <v>4</v>
      </c>
      <c r="F231" s="9" t="s">
        <v>367</v>
      </c>
      <c r="G231" s="9" t="s">
        <v>367</v>
      </c>
      <c r="H231" s="9" t="s">
        <v>367</v>
      </c>
      <c r="I231" s="3">
        <v>1</v>
      </c>
      <c r="J231" s="67">
        <f t="shared" si="10"/>
        <v>5037.1400000000003</v>
      </c>
      <c r="K231" s="68">
        <v>5037.1400000000003</v>
      </c>
      <c r="L231" s="69">
        <v>4197.6190168023995</v>
      </c>
    </row>
    <row r="232" spans="1:12" ht="27.75" x14ac:dyDescent="0.2">
      <c r="A232" s="18">
        <v>473186</v>
      </c>
      <c r="B232" s="19" t="s">
        <v>413</v>
      </c>
      <c r="C232" s="10" t="s">
        <v>119</v>
      </c>
      <c r="D232" s="9" t="s">
        <v>367</v>
      </c>
      <c r="E232" s="3" t="s">
        <v>4</v>
      </c>
      <c r="F232" s="9" t="s">
        <v>367</v>
      </c>
      <c r="G232" s="9" t="s">
        <v>367</v>
      </c>
      <c r="H232" s="9" t="s">
        <v>367</v>
      </c>
      <c r="I232" s="3">
        <v>1</v>
      </c>
      <c r="J232" s="67">
        <f t="shared" si="10"/>
        <v>5037.1400000000003</v>
      </c>
      <c r="K232" s="68">
        <v>5037.1400000000003</v>
      </c>
      <c r="L232" s="69">
        <v>4197.6190168023995</v>
      </c>
    </row>
    <row r="233" spans="1:12" x14ac:dyDescent="0.2">
      <c r="A233" s="126" t="s">
        <v>33</v>
      </c>
      <c r="B233" s="127"/>
      <c r="C233" s="128"/>
      <c r="D233" s="128"/>
      <c r="E233" s="128"/>
      <c r="F233" s="128"/>
      <c r="G233" s="128"/>
      <c r="H233" s="128"/>
      <c r="I233" s="128"/>
      <c r="J233" s="63"/>
      <c r="K233" s="63"/>
      <c r="L233" s="64"/>
    </row>
    <row r="234" spans="1:12" s="75" customFormat="1" ht="18" customHeight="1" x14ac:dyDescent="0.2">
      <c r="A234" s="18">
        <v>101221</v>
      </c>
      <c r="B234" s="19" t="s">
        <v>319</v>
      </c>
      <c r="C234" s="10" t="s">
        <v>72</v>
      </c>
      <c r="D234" s="10" t="s">
        <v>129</v>
      </c>
      <c r="E234" s="3" t="s">
        <v>4</v>
      </c>
      <c r="F234" s="3">
        <v>214</v>
      </c>
      <c r="G234" s="3">
        <v>2</v>
      </c>
      <c r="H234" s="3" t="s">
        <v>41</v>
      </c>
      <c r="I234" s="3">
        <v>11</v>
      </c>
      <c r="J234" s="67">
        <f t="shared" ref="J234:J242" si="11">K234*I234</f>
        <v>5832.86</v>
      </c>
      <c r="K234" s="68">
        <v>530.26</v>
      </c>
      <c r="L234" s="69">
        <v>441.88369625989515</v>
      </c>
    </row>
    <row r="235" spans="1:12" s="75" customFormat="1" ht="18" customHeight="1" x14ac:dyDescent="0.2">
      <c r="A235" s="18">
        <v>120123</v>
      </c>
      <c r="B235" s="66" t="s">
        <v>384</v>
      </c>
      <c r="C235" s="9" t="s">
        <v>72</v>
      </c>
      <c r="D235" s="9" t="s">
        <v>130</v>
      </c>
      <c r="E235" s="3" t="s">
        <v>4</v>
      </c>
      <c r="F235" s="3" t="s">
        <v>367</v>
      </c>
      <c r="G235" s="3">
        <v>1</v>
      </c>
      <c r="H235" s="3" t="s">
        <v>80</v>
      </c>
      <c r="I235" s="3">
        <v>11</v>
      </c>
      <c r="J235" s="67">
        <f>K235*I235</f>
        <v>3107.6099999999997</v>
      </c>
      <c r="K235" s="68">
        <v>282.51</v>
      </c>
      <c r="L235" s="69">
        <v>235.42635648567418</v>
      </c>
    </row>
    <row r="236" spans="1:12" s="75" customFormat="1" x14ac:dyDescent="0.2">
      <c r="A236" s="18">
        <v>130034</v>
      </c>
      <c r="B236" s="19" t="s">
        <v>320</v>
      </c>
      <c r="C236" s="9" t="s">
        <v>73</v>
      </c>
      <c r="D236" s="9" t="s">
        <v>130</v>
      </c>
      <c r="E236" s="3" t="s">
        <v>4</v>
      </c>
      <c r="F236" s="3">
        <v>471</v>
      </c>
      <c r="G236" s="3">
        <v>1</v>
      </c>
      <c r="H236" s="3" t="s">
        <v>60</v>
      </c>
      <c r="I236" s="3">
        <v>6</v>
      </c>
      <c r="J236" s="67">
        <f t="shared" si="11"/>
        <v>4233.2999999999993</v>
      </c>
      <c r="K236" s="68">
        <v>705.55</v>
      </c>
      <c r="L236" s="69">
        <v>587.96060017585978</v>
      </c>
    </row>
    <row r="237" spans="1:12" x14ac:dyDescent="0.2">
      <c r="A237" s="18">
        <v>130044</v>
      </c>
      <c r="B237" s="19" t="s">
        <v>321</v>
      </c>
      <c r="C237" s="10" t="s">
        <v>73</v>
      </c>
      <c r="D237" s="10" t="s">
        <v>129</v>
      </c>
      <c r="E237" s="3" t="s">
        <v>4</v>
      </c>
      <c r="F237" s="3">
        <v>370</v>
      </c>
      <c r="G237" s="3">
        <v>2</v>
      </c>
      <c r="H237" s="3" t="s">
        <v>78</v>
      </c>
      <c r="I237" s="3">
        <v>6</v>
      </c>
      <c r="J237" s="67">
        <f t="shared" si="11"/>
        <v>4494.0599999999995</v>
      </c>
      <c r="K237" s="68">
        <v>749.01</v>
      </c>
      <c r="L237" s="69">
        <v>624.17187106517645</v>
      </c>
    </row>
    <row r="238" spans="1:12" ht="25.5" x14ac:dyDescent="0.2">
      <c r="A238" s="18">
        <v>120166</v>
      </c>
      <c r="B238" s="19" t="s">
        <v>322</v>
      </c>
      <c r="C238" s="9" t="s">
        <v>73</v>
      </c>
      <c r="D238" s="9" t="s">
        <v>130</v>
      </c>
      <c r="E238" s="3" t="s">
        <v>4</v>
      </c>
      <c r="F238" s="3" t="s">
        <v>367</v>
      </c>
      <c r="G238" s="3">
        <v>1</v>
      </c>
      <c r="H238" s="3" t="s">
        <v>171</v>
      </c>
      <c r="I238" s="3">
        <v>6</v>
      </c>
      <c r="J238" s="67">
        <f t="shared" si="11"/>
        <v>2231.1000000000004</v>
      </c>
      <c r="K238" s="68">
        <v>371.85</v>
      </c>
      <c r="L238" s="69">
        <v>309.87874724418617</v>
      </c>
    </row>
    <row r="239" spans="1:12" s="129" customFormat="1" ht="27.75" x14ac:dyDescent="0.2">
      <c r="A239" s="18">
        <v>473246</v>
      </c>
      <c r="B239" s="19" t="s">
        <v>445</v>
      </c>
      <c r="C239" s="10" t="s">
        <v>224</v>
      </c>
      <c r="D239" s="10" t="s">
        <v>130</v>
      </c>
      <c r="E239" s="3" t="s">
        <v>70</v>
      </c>
      <c r="F239" s="3">
        <v>342</v>
      </c>
      <c r="G239" s="3">
        <v>1</v>
      </c>
      <c r="H239" s="3" t="s">
        <v>118</v>
      </c>
      <c r="I239" s="3">
        <v>12</v>
      </c>
      <c r="J239" s="67">
        <f t="shared" si="11"/>
        <v>4004.04</v>
      </c>
      <c r="K239" s="68">
        <v>333.67</v>
      </c>
      <c r="L239" s="69">
        <v>278.06102778950498</v>
      </c>
    </row>
    <row r="240" spans="1:12" s="130" customFormat="1" ht="27.75" x14ac:dyDescent="0.2">
      <c r="A240" s="18">
        <v>120000</v>
      </c>
      <c r="B240" s="66" t="s">
        <v>446</v>
      </c>
      <c r="C240" s="9" t="s">
        <v>227</v>
      </c>
      <c r="D240" s="9" t="s">
        <v>130</v>
      </c>
      <c r="E240" s="3" t="s">
        <v>4</v>
      </c>
      <c r="F240" s="3">
        <v>771</v>
      </c>
      <c r="G240" s="3">
        <v>1</v>
      </c>
      <c r="H240" s="3" t="s">
        <v>228</v>
      </c>
      <c r="I240" s="3">
        <v>6</v>
      </c>
      <c r="J240" s="67">
        <f t="shared" si="11"/>
        <v>3635.58</v>
      </c>
      <c r="K240" s="68">
        <v>605.92999999999995</v>
      </c>
      <c r="L240" s="69">
        <v>504.94323148415987</v>
      </c>
    </row>
    <row r="241" spans="1:12" s="129" customFormat="1" ht="27.75" x14ac:dyDescent="0.2">
      <c r="A241" s="18">
        <v>473412</v>
      </c>
      <c r="B241" s="66" t="s">
        <v>447</v>
      </c>
      <c r="C241" s="10" t="s">
        <v>119</v>
      </c>
      <c r="D241" s="10" t="s">
        <v>129</v>
      </c>
      <c r="E241" s="3" t="s">
        <v>70</v>
      </c>
      <c r="F241" s="3">
        <v>340</v>
      </c>
      <c r="G241" s="3">
        <v>1</v>
      </c>
      <c r="H241" s="3" t="s">
        <v>120</v>
      </c>
      <c r="I241" s="3">
        <v>6</v>
      </c>
      <c r="J241" s="67">
        <f t="shared" si="11"/>
        <v>3068.2200000000003</v>
      </c>
      <c r="K241" s="68">
        <v>511.37</v>
      </c>
      <c r="L241" s="69">
        <v>426.14553931114477</v>
      </c>
    </row>
    <row r="242" spans="1:12" s="129" customFormat="1" ht="27.75" x14ac:dyDescent="0.2">
      <c r="A242" s="18">
        <v>473472</v>
      </c>
      <c r="B242" s="66" t="s">
        <v>448</v>
      </c>
      <c r="C242" s="10" t="s">
        <v>119</v>
      </c>
      <c r="D242" s="10" t="s">
        <v>129</v>
      </c>
      <c r="E242" s="3" t="s">
        <v>70</v>
      </c>
      <c r="F242" s="3">
        <v>450</v>
      </c>
      <c r="G242" s="3">
        <v>2</v>
      </c>
      <c r="H242" s="3" t="s">
        <v>121</v>
      </c>
      <c r="I242" s="3">
        <v>6</v>
      </c>
      <c r="J242" s="67">
        <f t="shared" si="11"/>
        <v>3490.0199999999995</v>
      </c>
      <c r="K242" s="68">
        <v>581.66999999999996</v>
      </c>
      <c r="L242" s="69">
        <v>484.72308100456326</v>
      </c>
    </row>
    <row r="243" spans="1:12" x14ac:dyDescent="0.2">
      <c r="A243" s="52" t="s">
        <v>105</v>
      </c>
      <c r="B243" s="53"/>
      <c r="C243" s="1"/>
      <c r="D243" s="107"/>
      <c r="E243" s="1"/>
      <c r="F243" s="1"/>
      <c r="G243" s="1"/>
      <c r="H243" s="1"/>
      <c r="I243" s="1"/>
      <c r="J243" s="73"/>
      <c r="K243" s="73"/>
      <c r="L243" s="74"/>
    </row>
    <row r="244" spans="1:12" x14ac:dyDescent="0.2">
      <c r="A244" s="92" t="s">
        <v>134</v>
      </c>
      <c r="B244" s="60"/>
      <c r="C244" s="61"/>
      <c r="D244" s="61"/>
      <c r="E244" s="61"/>
      <c r="F244" s="61"/>
      <c r="G244" s="61"/>
      <c r="H244" s="61"/>
      <c r="I244" s="61"/>
      <c r="J244" s="62"/>
      <c r="K244" s="63"/>
      <c r="L244" s="64"/>
    </row>
    <row r="245" spans="1:12" s="121" customFormat="1" ht="25.5" x14ac:dyDescent="0.2">
      <c r="A245" s="18">
        <v>652000</v>
      </c>
      <c r="B245" s="19" t="s">
        <v>97</v>
      </c>
      <c r="C245" s="9" t="s">
        <v>18</v>
      </c>
      <c r="D245" s="9" t="s">
        <v>367</v>
      </c>
      <c r="E245" s="3" t="s">
        <v>70</v>
      </c>
      <c r="F245" s="9" t="s">
        <v>367</v>
      </c>
      <c r="G245" s="9" t="s">
        <v>367</v>
      </c>
      <c r="H245" s="9" t="s">
        <v>367</v>
      </c>
      <c r="I245" s="3">
        <v>1</v>
      </c>
      <c r="J245" s="67">
        <f t="shared" ref="J245:J253" si="12">K245*I245</f>
        <v>11152.16</v>
      </c>
      <c r="K245" s="68">
        <v>11152.16</v>
      </c>
      <c r="L245" s="69">
        <v>9293.4686961982716</v>
      </c>
    </row>
    <row r="246" spans="1:12" s="121" customFormat="1" ht="25.5" x14ac:dyDescent="0.2">
      <c r="A246" s="18">
        <v>652008</v>
      </c>
      <c r="B246" s="19" t="s">
        <v>97</v>
      </c>
      <c r="C246" s="10" t="s">
        <v>18</v>
      </c>
      <c r="D246" s="9" t="s">
        <v>367</v>
      </c>
      <c r="E246" s="3" t="s">
        <v>10</v>
      </c>
      <c r="F246" s="9" t="s">
        <v>367</v>
      </c>
      <c r="G246" s="9" t="s">
        <v>367</v>
      </c>
      <c r="H246" s="9" t="s">
        <v>367</v>
      </c>
      <c r="I246" s="3">
        <v>1</v>
      </c>
      <c r="J246" s="67">
        <f t="shared" si="12"/>
        <v>11152.16</v>
      </c>
      <c r="K246" s="68">
        <v>11152.16</v>
      </c>
      <c r="L246" s="69">
        <v>9293.4686961982716</v>
      </c>
    </row>
    <row r="247" spans="1:12" s="121" customFormat="1" ht="25.5" x14ac:dyDescent="0.2">
      <c r="A247" s="18">
        <v>652100</v>
      </c>
      <c r="B247" s="19" t="s">
        <v>98</v>
      </c>
      <c r="C247" s="10" t="s">
        <v>18</v>
      </c>
      <c r="D247" s="9" t="s">
        <v>367</v>
      </c>
      <c r="E247" s="3" t="s">
        <v>70</v>
      </c>
      <c r="F247" s="9" t="s">
        <v>367</v>
      </c>
      <c r="G247" s="9" t="s">
        <v>367</v>
      </c>
      <c r="H247" s="9" t="s">
        <v>367</v>
      </c>
      <c r="I247" s="3">
        <v>1</v>
      </c>
      <c r="J247" s="67">
        <f t="shared" si="12"/>
        <v>7533.62</v>
      </c>
      <c r="K247" s="68">
        <v>7533.62</v>
      </c>
      <c r="L247" s="69">
        <v>6278.014934669266</v>
      </c>
    </row>
    <row r="248" spans="1:12" s="121" customFormat="1" ht="25.5" x14ac:dyDescent="0.2">
      <c r="A248" s="18">
        <v>652108</v>
      </c>
      <c r="B248" s="19" t="s">
        <v>98</v>
      </c>
      <c r="C248" s="10" t="s">
        <v>18</v>
      </c>
      <c r="D248" s="9" t="s">
        <v>367</v>
      </c>
      <c r="E248" s="3" t="s">
        <v>10</v>
      </c>
      <c r="F248" s="9" t="s">
        <v>367</v>
      </c>
      <c r="G248" s="9" t="s">
        <v>367</v>
      </c>
      <c r="H248" s="9" t="s">
        <v>367</v>
      </c>
      <c r="I248" s="3">
        <v>1</v>
      </c>
      <c r="J248" s="67">
        <f t="shared" si="12"/>
        <v>7533.62</v>
      </c>
      <c r="K248" s="68">
        <v>7533.62</v>
      </c>
      <c r="L248" s="69">
        <v>6278.014934669266</v>
      </c>
    </row>
    <row r="249" spans="1:12" s="121" customFormat="1" ht="25.5" x14ac:dyDescent="0.2">
      <c r="A249" s="18">
        <v>653000</v>
      </c>
      <c r="B249" s="66" t="s">
        <v>276</v>
      </c>
      <c r="C249" s="10" t="s">
        <v>71</v>
      </c>
      <c r="D249" s="9" t="s">
        <v>367</v>
      </c>
      <c r="E249" s="3" t="s">
        <v>70</v>
      </c>
      <c r="F249" s="9" t="s">
        <v>367</v>
      </c>
      <c r="G249" s="9" t="s">
        <v>367</v>
      </c>
      <c r="H249" s="9" t="s">
        <v>367</v>
      </c>
      <c r="I249" s="3">
        <v>1</v>
      </c>
      <c r="J249" s="67">
        <f t="shared" si="12"/>
        <v>7533.62</v>
      </c>
      <c r="K249" s="68">
        <v>7533.62</v>
      </c>
      <c r="L249" s="69">
        <v>6278.014934669266</v>
      </c>
    </row>
    <row r="250" spans="1:12" s="121" customFormat="1" ht="25.5" x14ac:dyDescent="0.2">
      <c r="A250" s="18">
        <v>653008</v>
      </c>
      <c r="B250" s="66" t="s">
        <v>276</v>
      </c>
      <c r="C250" s="10" t="s">
        <v>71</v>
      </c>
      <c r="D250" s="9" t="s">
        <v>367</v>
      </c>
      <c r="E250" s="3" t="s">
        <v>10</v>
      </c>
      <c r="F250" s="9" t="s">
        <v>367</v>
      </c>
      <c r="G250" s="9" t="s">
        <v>367</v>
      </c>
      <c r="H250" s="9" t="s">
        <v>367</v>
      </c>
      <c r="I250" s="3">
        <v>1</v>
      </c>
      <c r="J250" s="67">
        <f t="shared" si="12"/>
        <v>7533.62</v>
      </c>
      <c r="K250" s="68">
        <v>7533.62</v>
      </c>
      <c r="L250" s="69">
        <v>6278.014934669266</v>
      </c>
    </row>
    <row r="251" spans="1:12" s="121" customFormat="1" ht="25.5" x14ac:dyDescent="0.2">
      <c r="A251" s="18">
        <v>207210</v>
      </c>
      <c r="B251" s="19" t="s">
        <v>99</v>
      </c>
      <c r="C251" s="10" t="s">
        <v>46</v>
      </c>
      <c r="D251" s="9" t="s">
        <v>367</v>
      </c>
      <c r="E251" s="3" t="s">
        <v>62</v>
      </c>
      <c r="F251" s="9" t="s">
        <v>367</v>
      </c>
      <c r="G251" s="9" t="s">
        <v>367</v>
      </c>
      <c r="H251" s="9" t="s">
        <v>367</v>
      </c>
      <c r="I251" s="3">
        <v>1</v>
      </c>
      <c r="J251" s="67">
        <f t="shared" si="12"/>
        <v>2966.03</v>
      </c>
      <c r="K251" s="68">
        <v>2966.03</v>
      </c>
      <c r="L251" s="69">
        <v>2471.6900262919517</v>
      </c>
    </row>
    <row r="252" spans="1:12" s="121" customFormat="1" ht="25.5" x14ac:dyDescent="0.2">
      <c r="A252" s="18">
        <v>654000</v>
      </c>
      <c r="B252" s="19" t="s">
        <v>100</v>
      </c>
      <c r="C252" s="10" t="s">
        <v>19</v>
      </c>
      <c r="D252" s="9" t="s">
        <v>367</v>
      </c>
      <c r="E252" s="3" t="s">
        <v>70</v>
      </c>
      <c r="F252" s="9" t="s">
        <v>367</v>
      </c>
      <c r="G252" s="9" t="s">
        <v>367</v>
      </c>
      <c r="H252" s="9" t="s">
        <v>367</v>
      </c>
      <c r="I252" s="3">
        <v>1</v>
      </c>
      <c r="J252" s="67">
        <f t="shared" si="12"/>
        <v>4370.25</v>
      </c>
      <c r="K252" s="68">
        <v>4370.25</v>
      </c>
      <c r="L252" s="69">
        <v>3641.8768904911112</v>
      </c>
    </row>
    <row r="253" spans="1:12" s="121" customFormat="1" ht="25.5" x14ac:dyDescent="0.2">
      <c r="A253" s="18">
        <v>654008</v>
      </c>
      <c r="B253" s="19" t="s">
        <v>100</v>
      </c>
      <c r="C253" s="10" t="s">
        <v>19</v>
      </c>
      <c r="D253" s="9" t="s">
        <v>367</v>
      </c>
      <c r="E253" s="3" t="s">
        <v>10</v>
      </c>
      <c r="F253" s="9" t="s">
        <v>367</v>
      </c>
      <c r="G253" s="9" t="s">
        <v>367</v>
      </c>
      <c r="H253" s="9" t="s">
        <v>367</v>
      </c>
      <c r="I253" s="3">
        <v>1</v>
      </c>
      <c r="J253" s="67">
        <f t="shared" si="12"/>
        <v>4370.25</v>
      </c>
      <c r="K253" s="68">
        <v>4370.25</v>
      </c>
      <c r="L253" s="69">
        <v>3641.8768904911112</v>
      </c>
    </row>
    <row r="254" spans="1:12" x14ac:dyDescent="0.2">
      <c r="A254" s="52" t="s">
        <v>115</v>
      </c>
      <c r="B254" s="53"/>
      <c r="C254" s="1"/>
      <c r="D254" s="107"/>
      <c r="E254" s="1"/>
      <c r="F254" s="1"/>
      <c r="G254" s="1"/>
      <c r="H254" s="1"/>
      <c r="I254" s="1"/>
      <c r="J254" s="73"/>
      <c r="K254" s="73"/>
      <c r="L254" s="74"/>
    </row>
    <row r="255" spans="1:12" x14ac:dyDescent="0.2">
      <c r="A255" s="92" t="s">
        <v>33</v>
      </c>
      <c r="B255" s="60"/>
      <c r="C255" s="61"/>
      <c r="D255" s="61"/>
      <c r="E255" s="61"/>
      <c r="F255" s="61"/>
      <c r="G255" s="61"/>
      <c r="H255" s="61"/>
      <c r="I255" s="61"/>
      <c r="J255" s="62"/>
      <c r="K255" s="63"/>
      <c r="L255" s="64"/>
    </row>
    <row r="256" spans="1:12" s="130" customFormat="1" ht="25.5" x14ac:dyDescent="0.2">
      <c r="A256" s="18">
        <v>130060</v>
      </c>
      <c r="B256" s="19" t="s">
        <v>106</v>
      </c>
      <c r="C256" s="9" t="s">
        <v>18</v>
      </c>
      <c r="D256" s="9" t="s">
        <v>129</v>
      </c>
      <c r="E256" s="3" t="s">
        <v>4</v>
      </c>
      <c r="F256" s="3">
        <v>1000</v>
      </c>
      <c r="G256" s="3">
        <v>2</v>
      </c>
      <c r="H256" s="3" t="s">
        <v>44</v>
      </c>
      <c r="I256" s="3">
        <v>1</v>
      </c>
      <c r="J256" s="67">
        <f t="shared" ref="J256:J268" si="13">K256*I256</f>
        <v>4021.68</v>
      </c>
      <c r="K256" s="68">
        <v>4021.68</v>
      </c>
      <c r="L256" s="69">
        <v>3351.4009069408562</v>
      </c>
    </row>
    <row r="257" spans="1:12" s="130" customFormat="1" x14ac:dyDescent="0.2">
      <c r="A257" s="18">
        <v>130050</v>
      </c>
      <c r="B257" s="19" t="s">
        <v>107</v>
      </c>
      <c r="C257" s="9" t="s">
        <v>18</v>
      </c>
      <c r="D257" s="9" t="s">
        <v>129</v>
      </c>
      <c r="E257" s="3" t="s">
        <v>6</v>
      </c>
      <c r="F257" s="3">
        <v>1500</v>
      </c>
      <c r="G257" s="3">
        <v>2</v>
      </c>
      <c r="H257" s="3" t="s">
        <v>53</v>
      </c>
      <c r="I257" s="3">
        <v>1</v>
      </c>
      <c r="J257" s="67">
        <f t="shared" si="13"/>
        <v>5084.22</v>
      </c>
      <c r="K257" s="68">
        <v>5084.22</v>
      </c>
      <c r="L257" s="69">
        <v>4236.8461237423235</v>
      </c>
    </row>
    <row r="258" spans="1:12" s="130" customFormat="1" x14ac:dyDescent="0.2">
      <c r="A258" s="18">
        <v>130051</v>
      </c>
      <c r="B258" s="19" t="s">
        <v>107</v>
      </c>
      <c r="C258" s="9" t="s">
        <v>18</v>
      </c>
      <c r="D258" s="9" t="s">
        <v>129</v>
      </c>
      <c r="E258" s="3" t="s">
        <v>6</v>
      </c>
      <c r="F258" s="3">
        <v>1500</v>
      </c>
      <c r="G258" s="3">
        <v>2</v>
      </c>
      <c r="H258" s="3" t="s">
        <v>54</v>
      </c>
      <c r="I258" s="3">
        <v>1</v>
      </c>
      <c r="J258" s="67">
        <f t="shared" si="13"/>
        <v>3388.15</v>
      </c>
      <c r="K258" s="68">
        <v>3388.15</v>
      </c>
      <c r="L258" s="69">
        <v>2823.4596918284624</v>
      </c>
    </row>
    <row r="259" spans="1:12" s="130" customFormat="1" ht="25.5" x14ac:dyDescent="0.2">
      <c r="A259" s="18">
        <v>130070</v>
      </c>
      <c r="B259" s="19" t="s">
        <v>108</v>
      </c>
      <c r="C259" s="9" t="s">
        <v>18</v>
      </c>
      <c r="D259" s="9" t="s">
        <v>129</v>
      </c>
      <c r="E259" s="3" t="s">
        <v>6</v>
      </c>
      <c r="F259" s="3">
        <v>1000</v>
      </c>
      <c r="G259" s="3">
        <v>2</v>
      </c>
      <c r="H259" s="3" t="s">
        <v>44</v>
      </c>
      <c r="I259" s="3">
        <v>1</v>
      </c>
      <c r="J259" s="67">
        <f t="shared" si="13"/>
        <v>4021.68</v>
      </c>
      <c r="K259" s="68">
        <v>4021.68</v>
      </c>
      <c r="L259" s="69">
        <v>3351.4009069408562</v>
      </c>
    </row>
    <row r="260" spans="1:12" s="130" customFormat="1" ht="25.5" x14ac:dyDescent="0.2">
      <c r="A260" s="18">
        <v>130080</v>
      </c>
      <c r="B260" s="19" t="s">
        <v>109</v>
      </c>
      <c r="C260" s="9" t="s">
        <v>225</v>
      </c>
      <c r="D260" s="9" t="s">
        <v>129</v>
      </c>
      <c r="E260" s="3" t="s">
        <v>6</v>
      </c>
      <c r="F260" s="3">
        <v>750</v>
      </c>
      <c r="G260" s="3">
        <v>3</v>
      </c>
      <c r="H260" s="3" t="s">
        <v>47</v>
      </c>
      <c r="I260" s="3">
        <v>1</v>
      </c>
      <c r="J260" s="67">
        <f t="shared" si="13"/>
        <v>4369.4399999999996</v>
      </c>
      <c r="K260" s="68">
        <v>4369.4399999999996</v>
      </c>
      <c r="L260" s="69">
        <v>3641.197265465622</v>
      </c>
    </row>
    <row r="261" spans="1:12" s="131" customFormat="1" ht="25.5" x14ac:dyDescent="0.2">
      <c r="A261" s="18">
        <v>128408</v>
      </c>
      <c r="B261" s="19" t="s">
        <v>110</v>
      </c>
      <c r="C261" s="9" t="s">
        <v>18</v>
      </c>
      <c r="D261" s="9" t="s">
        <v>130</v>
      </c>
      <c r="E261" s="3" t="s">
        <v>6</v>
      </c>
      <c r="F261" s="3">
        <v>1000</v>
      </c>
      <c r="G261" s="3">
        <v>2</v>
      </c>
      <c r="H261" s="3" t="s">
        <v>64</v>
      </c>
      <c r="I261" s="3">
        <v>2</v>
      </c>
      <c r="J261" s="67">
        <f t="shared" si="13"/>
        <v>3448.14</v>
      </c>
      <c r="K261" s="68">
        <v>1724.07</v>
      </c>
      <c r="L261" s="69">
        <v>1436.7273038829853</v>
      </c>
    </row>
    <row r="262" spans="1:12" s="130" customFormat="1" ht="25.5" x14ac:dyDescent="0.2">
      <c r="A262" s="18">
        <v>130062</v>
      </c>
      <c r="B262" s="19" t="s">
        <v>106</v>
      </c>
      <c r="C262" s="9" t="s">
        <v>225</v>
      </c>
      <c r="D262" s="9" t="s">
        <v>129</v>
      </c>
      <c r="E262" s="3" t="s">
        <v>4</v>
      </c>
      <c r="F262" s="3">
        <v>500</v>
      </c>
      <c r="G262" s="3">
        <v>2</v>
      </c>
      <c r="H262" s="3" t="s">
        <v>45</v>
      </c>
      <c r="I262" s="3">
        <v>2</v>
      </c>
      <c r="J262" s="67">
        <f t="shared" si="13"/>
        <v>2679.64</v>
      </c>
      <c r="K262" s="68">
        <v>1339.82</v>
      </c>
      <c r="L262" s="69">
        <v>1116.517725467603</v>
      </c>
    </row>
    <row r="263" spans="1:12" s="130" customFormat="1" ht="25.5" x14ac:dyDescent="0.2">
      <c r="A263" s="18">
        <v>130052</v>
      </c>
      <c r="B263" s="19" t="s">
        <v>111</v>
      </c>
      <c r="C263" s="9" t="s">
        <v>225</v>
      </c>
      <c r="D263" s="9" t="s">
        <v>129</v>
      </c>
      <c r="E263" s="3" t="s">
        <v>6</v>
      </c>
      <c r="F263" s="3">
        <v>750</v>
      </c>
      <c r="G263" s="3">
        <v>2</v>
      </c>
      <c r="H263" s="3" t="s">
        <v>49</v>
      </c>
      <c r="I263" s="3">
        <v>2</v>
      </c>
      <c r="J263" s="67">
        <f t="shared" si="13"/>
        <v>3123.92</v>
      </c>
      <c r="K263" s="68">
        <v>1561.96</v>
      </c>
      <c r="L263" s="69">
        <v>1301.6305917850716</v>
      </c>
    </row>
    <row r="264" spans="1:12" s="130" customFormat="1" ht="25.5" x14ac:dyDescent="0.2">
      <c r="A264" s="18">
        <v>130081</v>
      </c>
      <c r="B264" s="19" t="s">
        <v>112</v>
      </c>
      <c r="C264" s="9" t="s">
        <v>225</v>
      </c>
      <c r="D264" s="9" t="s">
        <v>129</v>
      </c>
      <c r="E264" s="3" t="s">
        <v>6</v>
      </c>
      <c r="F264" s="3">
        <v>350</v>
      </c>
      <c r="G264" s="3">
        <v>3</v>
      </c>
      <c r="H264" s="3" t="s">
        <v>48</v>
      </c>
      <c r="I264" s="3">
        <v>2</v>
      </c>
      <c r="J264" s="67">
        <f t="shared" si="13"/>
        <v>2744.32</v>
      </c>
      <c r="K264" s="68">
        <v>1372.16</v>
      </c>
      <c r="L264" s="69">
        <v>1143.4691053846368</v>
      </c>
    </row>
    <row r="265" spans="1:12" s="130" customFormat="1" ht="25.5" x14ac:dyDescent="0.2">
      <c r="A265" s="18">
        <v>130041</v>
      </c>
      <c r="B265" s="19" t="s">
        <v>113</v>
      </c>
      <c r="C265" s="9" t="s">
        <v>225</v>
      </c>
      <c r="D265" s="9" t="s">
        <v>129</v>
      </c>
      <c r="E265" s="3" t="s">
        <v>4</v>
      </c>
      <c r="F265" s="3">
        <v>750</v>
      </c>
      <c r="G265" s="3">
        <v>2</v>
      </c>
      <c r="H265" s="3" t="s">
        <v>74</v>
      </c>
      <c r="I265" s="3">
        <v>2</v>
      </c>
      <c r="J265" s="67">
        <f t="shared" si="13"/>
        <v>3074.42</v>
      </c>
      <c r="K265" s="68">
        <v>1537.21</v>
      </c>
      <c r="L265" s="69">
        <v>1281.0082199179005</v>
      </c>
    </row>
    <row r="266" spans="1:12" s="130" customFormat="1" ht="25.5" x14ac:dyDescent="0.2">
      <c r="A266" s="18">
        <v>130042</v>
      </c>
      <c r="B266" s="19" t="s">
        <v>114</v>
      </c>
      <c r="C266" s="9" t="s">
        <v>46</v>
      </c>
      <c r="D266" s="9" t="s">
        <v>129</v>
      </c>
      <c r="E266" s="3" t="s">
        <v>4</v>
      </c>
      <c r="F266" s="3">
        <v>750</v>
      </c>
      <c r="G266" s="3">
        <v>2</v>
      </c>
      <c r="H266" s="3" t="s">
        <v>61</v>
      </c>
      <c r="I266" s="3">
        <v>1</v>
      </c>
      <c r="J266" s="67">
        <f t="shared" si="13"/>
        <v>2002.43</v>
      </c>
      <c r="K266" s="68">
        <v>2002.43</v>
      </c>
      <c r="L266" s="69">
        <v>1668.6918203950765</v>
      </c>
    </row>
    <row r="267" spans="1:12" s="130" customFormat="1" x14ac:dyDescent="0.2">
      <c r="A267" s="18">
        <v>509253</v>
      </c>
      <c r="B267" s="66" t="s">
        <v>394</v>
      </c>
      <c r="C267" s="9" t="s">
        <v>225</v>
      </c>
      <c r="D267" s="9" t="s">
        <v>130</v>
      </c>
      <c r="E267" s="3" t="s">
        <v>4</v>
      </c>
      <c r="F267" s="3">
        <v>800</v>
      </c>
      <c r="G267" s="3">
        <v>2</v>
      </c>
      <c r="H267" s="3" t="s">
        <v>377</v>
      </c>
      <c r="I267" s="3">
        <v>2</v>
      </c>
      <c r="J267" s="67">
        <f t="shared" si="13"/>
        <v>2064</v>
      </c>
      <c r="K267" s="68">
        <v>1032</v>
      </c>
      <c r="L267" s="69">
        <v>859.99656960000016</v>
      </c>
    </row>
    <row r="268" spans="1:12" s="130" customFormat="1" x14ac:dyDescent="0.2">
      <c r="A268" s="18">
        <v>473498</v>
      </c>
      <c r="B268" s="66" t="s">
        <v>266</v>
      </c>
      <c r="C268" s="9" t="s">
        <v>367</v>
      </c>
      <c r="D268" s="9" t="s">
        <v>129</v>
      </c>
      <c r="E268" s="3" t="s">
        <v>70</v>
      </c>
      <c r="F268" s="3">
        <v>90</v>
      </c>
      <c r="G268" s="3">
        <v>2</v>
      </c>
      <c r="H268" s="3" t="s">
        <v>122</v>
      </c>
      <c r="I268" s="3">
        <v>5</v>
      </c>
      <c r="J268" s="67">
        <f t="shared" si="13"/>
        <v>2438.6000000000004</v>
      </c>
      <c r="K268" s="68">
        <v>487.72</v>
      </c>
      <c r="L268" s="69">
        <v>406.43700352425327</v>
      </c>
    </row>
    <row r="269" spans="1:12" s="56" customFormat="1" x14ac:dyDescent="0.2">
      <c r="A269" s="52" t="s">
        <v>37</v>
      </c>
      <c r="B269" s="53"/>
      <c r="C269" s="1"/>
      <c r="D269" s="107"/>
      <c r="E269" s="1"/>
      <c r="F269" s="1"/>
      <c r="G269" s="1"/>
      <c r="H269" s="1"/>
      <c r="I269" s="1"/>
      <c r="J269" s="73"/>
      <c r="K269" s="73"/>
      <c r="L269" s="74" t="s">
        <v>406</v>
      </c>
    </row>
    <row r="270" spans="1:12" x14ac:dyDescent="0.2">
      <c r="A270" s="92" t="s">
        <v>33</v>
      </c>
      <c r="B270" s="60"/>
      <c r="C270" s="61"/>
      <c r="D270" s="61"/>
      <c r="E270" s="61"/>
      <c r="F270" s="61"/>
      <c r="G270" s="61"/>
      <c r="H270" s="61"/>
      <c r="I270" s="61"/>
      <c r="J270" s="62"/>
      <c r="K270" s="63"/>
      <c r="L270" s="64"/>
    </row>
    <row r="271" spans="1:12" s="130" customFormat="1" ht="25.5" x14ac:dyDescent="0.2">
      <c r="A271" s="18">
        <v>520304</v>
      </c>
      <c r="B271" s="19" t="s">
        <v>356</v>
      </c>
      <c r="C271" s="9" t="s">
        <v>18</v>
      </c>
      <c r="D271" s="9" t="s">
        <v>128</v>
      </c>
      <c r="E271" s="3" t="s">
        <v>5</v>
      </c>
      <c r="F271" s="3">
        <v>950</v>
      </c>
      <c r="G271" s="3">
        <v>1</v>
      </c>
      <c r="H271" s="3" t="s">
        <v>43</v>
      </c>
      <c r="I271" s="3">
        <v>1</v>
      </c>
      <c r="J271" s="67">
        <f t="shared" ref="J271:J282" si="14">K271*I271</f>
        <v>13706.03</v>
      </c>
      <c r="K271" s="68">
        <v>13706.03</v>
      </c>
      <c r="L271" s="69">
        <v>11421.693225233899</v>
      </c>
    </row>
    <row r="272" spans="1:12" s="130" customFormat="1" ht="25.5" x14ac:dyDescent="0.2">
      <c r="A272" s="18">
        <v>190494</v>
      </c>
      <c r="B272" s="66" t="s">
        <v>357</v>
      </c>
      <c r="C272" s="9" t="s">
        <v>46</v>
      </c>
      <c r="D272" s="9" t="s">
        <v>128</v>
      </c>
      <c r="E272" s="3" t="s">
        <v>6</v>
      </c>
      <c r="F272" s="3">
        <v>500</v>
      </c>
      <c r="G272" s="3">
        <v>1</v>
      </c>
      <c r="H272" s="3" t="s">
        <v>204</v>
      </c>
      <c r="I272" s="3">
        <v>1</v>
      </c>
      <c r="J272" s="67">
        <f t="shared" si="14"/>
        <v>10764.14</v>
      </c>
      <c r="K272" s="68">
        <v>10764.14</v>
      </c>
      <c r="L272" s="69">
        <v>8970.115852040004</v>
      </c>
    </row>
    <row r="273" spans="1:12" s="130" customFormat="1" ht="25.5" x14ac:dyDescent="0.2">
      <c r="A273" s="18">
        <v>510137</v>
      </c>
      <c r="B273" s="19" t="s">
        <v>358</v>
      </c>
      <c r="C273" s="9" t="s">
        <v>46</v>
      </c>
      <c r="D273" s="9" t="s">
        <v>128</v>
      </c>
      <c r="E273" s="3" t="s">
        <v>4</v>
      </c>
      <c r="F273" s="3">
        <v>400</v>
      </c>
      <c r="G273" s="3">
        <v>1</v>
      </c>
      <c r="H273" s="3" t="s">
        <v>52</v>
      </c>
      <c r="I273" s="3">
        <v>1</v>
      </c>
      <c r="J273" s="67">
        <f t="shared" si="14"/>
        <v>3243.14</v>
      </c>
      <c r="K273" s="68">
        <v>3243.14</v>
      </c>
      <c r="L273" s="69">
        <v>2702.6138669837637</v>
      </c>
    </row>
    <row r="274" spans="1:12" s="130" customFormat="1" ht="25.5" x14ac:dyDescent="0.2">
      <c r="A274" s="18">
        <v>520337</v>
      </c>
      <c r="B274" s="19" t="s">
        <v>359</v>
      </c>
      <c r="C274" s="9" t="s">
        <v>46</v>
      </c>
      <c r="D274" s="9" t="s">
        <v>128</v>
      </c>
      <c r="E274" s="3" t="s">
        <v>5</v>
      </c>
      <c r="F274" s="3">
        <v>390</v>
      </c>
      <c r="G274" s="3">
        <v>1</v>
      </c>
      <c r="H274" s="3" t="s">
        <v>51</v>
      </c>
      <c r="I274" s="3">
        <v>1</v>
      </c>
      <c r="J274" s="67">
        <f t="shared" si="14"/>
        <v>4138.97</v>
      </c>
      <c r="K274" s="68">
        <v>4138.97</v>
      </c>
      <c r="L274" s="69">
        <v>3449.1394809189419</v>
      </c>
    </row>
    <row r="275" spans="1:12" s="130" customFormat="1" ht="25.5" x14ac:dyDescent="0.2">
      <c r="A275" s="18">
        <v>530137</v>
      </c>
      <c r="B275" s="19" t="s">
        <v>360</v>
      </c>
      <c r="C275" s="9" t="s">
        <v>46</v>
      </c>
      <c r="D275" s="9" t="s">
        <v>128</v>
      </c>
      <c r="E275" s="3" t="s">
        <v>4</v>
      </c>
      <c r="F275" s="3">
        <v>280</v>
      </c>
      <c r="G275" s="3">
        <v>1</v>
      </c>
      <c r="H275" s="3" t="s">
        <v>79</v>
      </c>
      <c r="I275" s="3">
        <v>1</v>
      </c>
      <c r="J275" s="67">
        <f t="shared" si="14"/>
        <v>3195.73</v>
      </c>
      <c r="K275" s="68">
        <v>3195.73</v>
      </c>
      <c r="L275" s="69">
        <v>2663.1106623772366</v>
      </c>
    </row>
    <row r="276" spans="1:12" s="130" customFormat="1" ht="25.5" x14ac:dyDescent="0.2">
      <c r="A276" s="18">
        <v>90537</v>
      </c>
      <c r="B276" s="19" t="s">
        <v>361</v>
      </c>
      <c r="C276" s="9" t="s">
        <v>46</v>
      </c>
      <c r="D276" s="9" t="s">
        <v>128</v>
      </c>
      <c r="E276" s="3" t="s">
        <v>4</v>
      </c>
      <c r="F276" s="3">
        <v>300</v>
      </c>
      <c r="G276" s="3">
        <v>1</v>
      </c>
      <c r="H276" s="3" t="s">
        <v>79</v>
      </c>
      <c r="I276" s="3">
        <v>1</v>
      </c>
      <c r="J276" s="67">
        <f t="shared" si="14"/>
        <v>6547.31</v>
      </c>
      <c r="K276" s="68">
        <v>6547.31</v>
      </c>
      <c r="L276" s="69">
        <v>5456.0934194689416</v>
      </c>
    </row>
    <row r="277" spans="1:12" s="130" customFormat="1" ht="25.5" x14ac:dyDescent="0.2">
      <c r="A277" s="18">
        <v>570137</v>
      </c>
      <c r="B277" s="19" t="s">
        <v>362</v>
      </c>
      <c r="C277" s="9" t="s">
        <v>46</v>
      </c>
      <c r="D277" s="9" t="s">
        <v>128</v>
      </c>
      <c r="E277" s="3" t="s">
        <v>4</v>
      </c>
      <c r="F277" s="3">
        <v>160</v>
      </c>
      <c r="G277" s="3">
        <v>1</v>
      </c>
      <c r="H277" s="3" t="s">
        <v>91</v>
      </c>
      <c r="I277" s="3">
        <v>1</v>
      </c>
      <c r="J277" s="67">
        <f t="shared" si="14"/>
        <v>3257.33</v>
      </c>
      <c r="K277" s="68">
        <v>3257.33</v>
      </c>
      <c r="L277" s="69">
        <v>2714.4435900836756</v>
      </c>
    </row>
    <row r="278" spans="1:12" s="136" customFormat="1" ht="24.95" customHeight="1" x14ac:dyDescent="0.2">
      <c r="A278" s="18">
        <v>520678</v>
      </c>
      <c r="B278" s="66" t="s">
        <v>363</v>
      </c>
      <c r="C278" s="9" t="s">
        <v>19</v>
      </c>
      <c r="D278" s="9" t="s">
        <v>128</v>
      </c>
      <c r="E278" s="3" t="s">
        <v>5</v>
      </c>
      <c r="F278" s="149">
        <v>120</v>
      </c>
      <c r="G278" s="3">
        <v>1</v>
      </c>
      <c r="H278" s="149" t="s">
        <v>381</v>
      </c>
      <c r="I278" s="3">
        <v>5</v>
      </c>
      <c r="J278" s="67">
        <f t="shared" si="14"/>
        <v>9054.0499999999993</v>
      </c>
      <c r="K278" s="68">
        <v>1810.81</v>
      </c>
      <c r="L278" s="69">
        <v>1509.0074496000002</v>
      </c>
    </row>
    <row r="279" spans="1:12" s="136" customFormat="1" ht="24.95" customHeight="1" x14ac:dyDescent="0.2">
      <c r="A279" s="18">
        <v>197478</v>
      </c>
      <c r="B279" s="66" t="s">
        <v>116</v>
      </c>
      <c r="C279" s="9" t="s">
        <v>19</v>
      </c>
      <c r="D279" s="9" t="s">
        <v>128</v>
      </c>
      <c r="E279" s="3" t="s">
        <v>4</v>
      </c>
      <c r="F279" s="149">
        <v>125</v>
      </c>
      <c r="G279" s="3">
        <v>1</v>
      </c>
      <c r="H279" s="149" t="s">
        <v>381</v>
      </c>
      <c r="I279" s="3">
        <v>5</v>
      </c>
      <c r="J279" s="67">
        <f t="shared" si="14"/>
        <v>7599.2999999999993</v>
      </c>
      <c r="K279" s="68">
        <v>1519.86</v>
      </c>
      <c r="L279" s="69">
        <v>1266.5491776000003</v>
      </c>
    </row>
    <row r="280" spans="1:12" s="136" customFormat="1" ht="24.95" customHeight="1" x14ac:dyDescent="0.2">
      <c r="A280" s="18">
        <v>530177</v>
      </c>
      <c r="B280" s="66" t="s">
        <v>117</v>
      </c>
      <c r="C280" s="9" t="s">
        <v>19</v>
      </c>
      <c r="D280" s="9" t="s">
        <v>128</v>
      </c>
      <c r="E280" s="3" t="s">
        <v>4</v>
      </c>
      <c r="F280" s="3">
        <v>60</v>
      </c>
      <c r="G280" s="3">
        <v>1</v>
      </c>
      <c r="H280" s="149" t="s">
        <v>382</v>
      </c>
      <c r="I280" s="3">
        <v>5</v>
      </c>
      <c r="J280" s="67">
        <f t="shared" si="14"/>
        <v>7156.5999999999995</v>
      </c>
      <c r="K280" s="68">
        <v>1431.32</v>
      </c>
      <c r="L280" s="69">
        <v>1192.7702304000004</v>
      </c>
    </row>
    <row r="281" spans="1:12" s="136" customFormat="1" x14ac:dyDescent="0.2">
      <c r="A281" s="18">
        <v>473178</v>
      </c>
      <c r="B281" s="66" t="s">
        <v>198</v>
      </c>
      <c r="C281" s="9" t="s">
        <v>19</v>
      </c>
      <c r="D281" s="9" t="s">
        <v>128</v>
      </c>
      <c r="E281" s="3" t="s">
        <v>4</v>
      </c>
      <c r="F281" s="149">
        <v>80</v>
      </c>
      <c r="G281" s="3">
        <v>1</v>
      </c>
      <c r="H281" s="149" t="s">
        <v>383</v>
      </c>
      <c r="I281" s="3">
        <v>5</v>
      </c>
      <c r="J281" s="67">
        <f t="shared" si="14"/>
        <v>9457.9499999999989</v>
      </c>
      <c r="K281" s="68">
        <v>1891.59</v>
      </c>
      <c r="L281" s="69">
        <v>1576.3216896000004</v>
      </c>
    </row>
    <row r="282" spans="1:12" s="136" customFormat="1" x14ac:dyDescent="0.2">
      <c r="A282" s="18">
        <v>190578</v>
      </c>
      <c r="B282" s="66" t="s">
        <v>230</v>
      </c>
      <c r="C282" s="20" t="s">
        <v>19</v>
      </c>
      <c r="D282" s="20" t="s">
        <v>128</v>
      </c>
      <c r="E282" s="21" t="s">
        <v>12</v>
      </c>
      <c r="F282" s="21">
        <v>80</v>
      </c>
      <c r="G282" s="21">
        <v>1</v>
      </c>
      <c r="H282" s="150" t="s">
        <v>380</v>
      </c>
      <c r="I282" s="21">
        <v>5</v>
      </c>
      <c r="J282" s="67">
        <f t="shared" si="14"/>
        <v>8715.7000000000007</v>
      </c>
      <c r="K282" s="68">
        <v>1743.14</v>
      </c>
      <c r="L282" s="69">
        <v>1452.6158975999999</v>
      </c>
    </row>
    <row r="283" spans="1:12" x14ac:dyDescent="0.2">
      <c r="A283" s="52" t="s">
        <v>181</v>
      </c>
      <c r="B283" s="19"/>
      <c r="C283" s="19"/>
      <c r="D283" s="19"/>
      <c r="E283" s="19"/>
      <c r="F283" s="19"/>
      <c r="G283" s="19"/>
      <c r="H283" s="19"/>
      <c r="I283" s="19"/>
      <c r="J283" s="67"/>
      <c r="K283" s="68"/>
      <c r="L283" s="74"/>
    </row>
    <row r="284" spans="1:12" x14ac:dyDescent="0.2">
      <c r="A284" s="137" t="s">
        <v>414</v>
      </c>
      <c r="B284" s="19"/>
      <c r="C284" s="19"/>
      <c r="D284" s="19"/>
      <c r="E284" s="19"/>
      <c r="F284" s="19"/>
      <c r="G284" s="19"/>
      <c r="H284" s="19"/>
      <c r="I284" s="19"/>
      <c r="J284" s="67"/>
      <c r="K284" s="68"/>
      <c r="L284" s="74"/>
    </row>
    <row r="285" spans="1:12" s="75" customFormat="1" x14ac:dyDescent="0.2">
      <c r="A285" s="18">
        <v>478711</v>
      </c>
      <c r="B285" s="66" t="s">
        <v>419</v>
      </c>
      <c r="C285" s="107" t="s">
        <v>367</v>
      </c>
      <c r="D285" s="9" t="s">
        <v>128</v>
      </c>
      <c r="E285" s="3" t="s">
        <v>4</v>
      </c>
      <c r="F285" s="3">
        <v>50</v>
      </c>
      <c r="G285" s="3">
        <v>1</v>
      </c>
      <c r="H285" s="3" t="s">
        <v>248</v>
      </c>
      <c r="I285" s="3">
        <v>12</v>
      </c>
      <c r="J285" s="67">
        <f t="shared" ref="J285:J291" si="15">K285*I285</f>
        <v>7526.4000000000005</v>
      </c>
      <c r="K285" s="68">
        <v>627.20000000000005</v>
      </c>
      <c r="L285" s="69">
        <v>522.66666666666674</v>
      </c>
    </row>
    <row r="286" spans="1:12" s="75" customFormat="1" x14ac:dyDescent="0.2">
      <c r="A286" s="18">
        <v>478876</v>
      </c>
      <c r="B286" s="66" t="s">
        <v>420</v>
      </c>
      <c r="C286" s="107" t="s">
        <v>367</v>
      </c>
      <c r="D286" s="9" t="s">
        <v>128</v>
      </c>
      <c r="E286" s="3" t="s">
        <v>433</v>
      </c>
      <c r="F286" s="3">
        <v>50</v>
      </c>
      <c r="G286" s="3">
        <v>1</v>
      </c>
      <c r="H286" s="3" t="s">
        <v>248</v>
      </c>
      <c r="I286" s="3">
        <v>12</v>
      </c>
      <c r="J286" s="67">
        <f t="shared" si="15"/>
        <v>9945.5999999999985</v>
      </c>
      <c r="K286" s="68">
        <v>828.8</v>
      </c>
      <c r="L286" s="69">
        <v>690.66666666666686</v>
      </c>
    </row>
    <row r="287" spans="1:12" s="75" customFormat="1" x14ac:dyDescent="0.2">
      <c r="A287" s="18">
        <v>478847</v>
      </c>
      <c r="B287" s="66" t="s">
        <v>421</v>
      </c>
      <c r="C287" s="107" t="s">
        <v>367</v>
      </c>
      <c r="D287" s="9" t="s">
        <v>128</v>
      </c>
      <c r="E287" s="3" t="s">
        <v>374</v>
      </c>
      <c r="F287" s="3">
        <v>50</v>
      </c>
      <c r="G287" s="3">
        <v>1</v>
      </c>
      <c r="H287" s="3" t="s">
        <v>248</v>
      </c>
      <c r="I287" s="3">
        <v>12</v>
      </c>
      <c r="J287" s="67">
        <f t="shared" si="15"/>
        <v>9945.5999999999985</v>
      </c>
      <c r="K287" s="68">
        <v>828.8</v>
      </c>
      <c r="L287" s="69">
        <v>690.66666666666686</v>
      </c>
    </row>
    <row r="288" spans="1:12" s="75" customFormat="1" x14ac:dyDescent="0.2">
      <c r="A288" s="18">
        <v>478851</v>
      </c>
      <c r="B288" s="66" t="s">
        <v>422</v>
      </c>
      <c r="C288" s="107" t="s">
        <v>367</v>
      </c>
      <c r="D288" s="9" t="s">
        <v>128</v>
      </c>
      <c r="E288" s="3" t="s">
        <v>172</v>
      </c>
      <c r="F288" s="3">
        <v>50</v>
      </c>
      <c r="G288" s="3">
        <v>1</v>
      </c>
      <c r="H288" s="3" t="s">
        <v>248</v>
      </c>
      <c r="I288" s="3">
        <v>12</v>
      </c>
      <c r="J288" s="67">
        <f t="shared" si="15"/>
        <v>9945.5999999999985</v>
      </c>
      <c r="K288" s="68">
        <v>828.8</v>
      </c>
      <c r="L288" s="69">
        <v>690.66666666666686</v>
      </c>
    </row>
    <row r="289" spans="1:12" s="75" customFormat="1" x14ac:dyDescent="0.2">
      <c r="A289" s="18">
        <v>478856</v>
      </c>
      <c r="B289" s="66" t="s">
        <v>423</v>
      </c>
      <c r="C289" s="107" t="s">
        <v>367</v>
      </c>
      <c r="D289" s="9" t="s">
        <v>128</v>
      </c>
      <c r="E289" s="3" t="s">
        <v>373</v>
      </c>
      <c r="F289" s="3">
        <v>50</v>
      </c>
      <c r="G289" s="3">
        <v>1</v>
      </c>
      <c r="H289" s="3" t="s">
        <v>248</v>
      </c>
      <c r="I289" s="3">
        <v>12</v>
      </c>
      <c r="J289" s="67">
        <f t="shared" si="15"/>
        <v>9945.5999999999985</v>
      </c>
      <c r="K289" s="68">
        <v>828.8</v>
      </c>
      <c r="L289" s="69">
        <v>690.66666666666686</v>
      </c>
    </row>
    <row r="290" spans="1:12" s="75" customFormat="1" x14ac:dyDescent="0.2">
      <c r="A290" s="18">
        <v>478854</v>
      </c>
      <c r="B290" s="66" t="s">
        <v>424</v>
      </c>
      <c r="C290" s="107" t="s">
        <v>367</v>
      </c>
      <c r="D290" s="9" t="s">
        <v>128</v>
      </c>
      <c r="E290" s="3" t="s">
        <v>10</v>
      </c>
      <c r="F290" s="3">
        <v>50</v>
      </c>
      <c r="G290" s="3">
        <v>1</v>
      </c>
      <c r="H290" s="3" t="s">
        <v>248</v>
      </c>
      <c r="I290" s="3">
        <v>12</v>
      </c>
      <c r="J290" s="67">
        <f t="shared" si="15"/>
        <v>9945.5999999999985</v>
      </c>
      <c r="K290" s="68">
        <v>828.8</v>
      </c>
      <c r="L290" s="69">
        <v>690.66666666666686</v>
      </c>
    </row>
    <row r="291" spans="1:12" s="75" customFormat="1" x14ac:dyDescent="0.2">
      <c r="A291" s="18">
        <v>478726</v>
      </c>
      <c r="B291" s="66" t="s">
        <v>425</v>
      </c>
      <c r="C291" s="107" t="s">
        <v>367</v>
      </c>
      <c r="D291" s="9" t="s">
        <v>128</v>
      </c>
      <c r="E291" s="3" t="s">
        <v>62</v>
      </c>
      <c r="F291" s="3">
        <v>50</v>
      </c>
      <c r="G291" s="3">
        <v>1</v>
      </c>
      <c r="H291" s="3" t="s">
        <v>248</v>
      </c>
      <c r="I291" s="3">
        <v>12</v>
      </c>
      <c r="J291" s="67">
        <f t="shared" si="15"/>
        <v>9945.5999999999985</v>
      </c>
      <c r="K291" s="68">
        <v>828.8</v>
      </c>
      <c r="L291" s="69">
        <v>690.66666666666686</v>
      </c>
    </row>
    <row r="292" spans="1:12" x14ac:dyDescent="0.2">
      <c r="A292" s="137" t="s">
        <v>415</v>
      </c>
      <c r="B292" s="138"/>
      <c r="C292" s="19"/>
      <c r="D292" s="19"/>
      <c r="E292" s="21"/>
      <c r="F292" s="138"/>
      <c r="G292" s="138"/>
      <c r="H292" s="138"/>
      <c r="I292" s="138"/>
      <c r="J292" s="67"/>
      <c r="K292" s="68"/>
      <c r="L292" s="69"/>
    </row>
    <row r="293" spans="1:12" s="75" customFormat="1" ht="25.5" x14ac:dyDescent="0.2">
      <c r="A293" s="18">
        <v>477227</v>
      </c>
      <c r="B293" s="66" t="s">
        <v>426</v>
      </c>
      <c r="C293" s="107" t="s">
        <v>367</v>
      </c>
      <c r="D293" s="9" t="s">
        <v>128</v>
      </c>
      <c r="E293" s="3" t="s">
        <v>4</v>
      </c>
      <c r="F293" s="3">
        <v>60</v>
      </c>
      <c r="G293" s="3" t="s">
        <v>367</v>
      </c>
      <c r="H293" s="3" t="s">
        <v>435</v>
      </c>
      <c r="I293" s="3">
        <v>6</v>
      </c>
      <c r="J293" s="67">
        <f>K293*I293</f>
        <v>3415.68</v>
      </c>
      <c r="K293" s="68">
        <v>569.28</v>
      </c>
      <c r="L293" s="69">
        <v>474.39840000000004</v>
      </c>
    </row>
    <row r="294" spans="1:12" s="75" customFormat="1" ht="25.5" x14ac:dyDescent="0.2">
      <c r="A294" s="18">
        <v>477228</v>
      </c>
      <c r="B294" s="66" t="s">
        <v>427</v>
      </c>
      <c r="C294" s="107" t="s">
        <v>367</v>
      </c>
      <c r="D294" s="9" t="s">
        <v>128</v>
      </c>
      <c r="E294" s="3" t="s">
        <v>434</v>
      </c>
      <c r="F294" s="3">
        <v>60</v>
      </c>
      <c r="G294" s="3" t="s">
        <v>367</v>
      </c>
      <c r="H294" s="3" t="s">
        <v>435</v>
      </c>
      <c r="I294" s="3">
        <v>6</v>
      </c>
      <c r="J294" s="67">
        <f>K294*I294</f>
        <v>4269</v>
      </c>
      <c r="K294" s="68">
        <v>711.5</v>
      </c>
      <c r="L294" s="69">
        <v>592.91680000000008</v>
      </c>
    </row>
    <row r="295" spans="1:12" s="75" customFormat="1" ht="25.5" x14ac:dyDescent="0.2">
      <c r="A295" s="18">
        <v>477238</v>
      </c>
      <c r="B295" s="66" t="s">
        <v>428</v>
      </c>
      <c r="C295" s="107" t="s">
        <v>367</v>
      </c>
      <c r="D295" s="9" t="s">
        <v>128</v>
      </c>
      <c r="E295" s="3" t="s">
        <v>62</v>
      </c>
      <c r="F295" s="3">
        <v>60</v>
      </c>
      <c r="G295" s="3" t="s">
        <v>367</v>
      </c>
      <c r="H295" s="3" t="s">
        <v>435</v>
      </c>
      <c r="I295" s="3">
        <v>6</v>
      </c>
      <c r="J295" s="67">
        <f>K295*I295</f>
        <v>4269</v>
      </c>
      <c r="K295" s="68">
        <v>711.5</v>
      </c>
      <c r="L295" s="69">
        <v>592.91680000000008</v>
      </c>
    </row>
    <row r="296" spans="1:12" x14ac:dyDescent="0.2">
      <c r="A296" s="137" t="s">
        <v>416</v>
      </c>
      <c r="B296" s="139"/>
      <c r="C296" s="19"/>
      <c r="D296" s="19"/>
      <c r="E296" s="21"/>
      <c r="F296" s="139"/>
      <c r="G296" s="139"/>
      <c r="H296" s="139"/>
      <c r="I296" s="139"/>
      <c r="J296" s="67"/>
      <c r="K296" s="68"/>
      <c r="L296" s="69"/>
    </row>
    <row r="297" spans="1:12" s="75" customFormat="1" x14ac:dyDescent="0.2">
      <c r="A297" s="18">
        <v>474740</v>
      </c>
      <c r="B297" s="66" t="s">
        <v>429</v>
      </c>
      <c r="C297" s="107" t="s">
        <v>367</v>
      </c>
      <c r="D297" s="9" t="s">
        <v>128</v>
      </c>
      <c r="E297" s="3" t="s">
        <v>373</v>
      </c>
      <c r="F297" s="3">
        <v>20</v>
      </c>
      <c r="G297" s="3">
        <v>1</v>
      </c>
      <c r="H297" s="3" t="s">
        <v>436</v>
      </c>
      <c r="I297" s="3">
        <v>5</v>
      </c>
      <c r="J297" s="67">
        <f>K297*I297</f>
        <v>16644.5</v>
      </c>
      <c r="K297" s="68">
        <v>3328.9</v>
      </c>
      <c r="L297" s="69">
        <v>2774.0832000000005</v>
      </c>
    </row>
    <row r="298" spans="1:12" s="75" customFormat="1" x14ac:dyDescent="0.2">
      <c r="A298" s="18">
        <v>474741</v>
      </c>
      <c r="B298" s="66" t="s">
        <v>430</v>
      </c>
      <c r="C298" s="107" t="s">
        <v>367</v>
      </c>
      <c r="D298" s="9" t="s">
        <v>128</v>
      </c>
      <c r="E298" s="3" t="s">
        <v>4</v>
      </c>
      <c r="F298" s="3">
        <v>20</v>
      </c>
      <c r="G298" s="3">
        <v>1</v>
      </c>
      <c r="H298" s="3" t="s">
        <v>436</v>
      </c>
      <c r="I298" s="3">
        <v>5</v>
      </c>
      <c r="J298" s="67">
        <f>K298*I298</f>
        <v>14750.95</v>
      </c>
      <c r="K298" s="68">
        <v>2950.19</v>
      </c>
      <c r="L298" s="69">
        <v>2458.4896000000003</v>
      </c>
    </row>
    <row r="299" spans="1:12" x14ac:dyDescent="0.2">
      <c r="A299" s="137" t="s">
        <v>417</v>
      </c>
      <c r="B299" s="139"/>
      <c r="C299" s="19"/>
      <c r="D299" s="19"/>
      <c r="E299" s="21"/>
      <c r="F299" s="139"/>
      <c r="G299" s="139"/>
      <c r="H299" s="139"/>
      <c r="I299" s="139"/>
      <c r="J299" s="67"/>
      <c r="K299" s="68"/>
      <c r="L299" s="69"/>
    </row>
    <row r="300" spans="1:12" s="75" customFormat="1" x14ac:dyDescent="0.2">
      <c r="A300" s="18">
        <v>474554</v>
      </c>
      <c r="B300" s="66" t="s">
        <v>431</v>
      </c>
      <c r="C300" s="107" t="s">
        <v>367</v>
      </c>
      <c r="D300" s="9" t="s">
        <v>128</v>
      </c>
      <c r="E300" s="3" t="s">
        <v>246</v>
      </c>
      <c r="F300" s="3">
        <v>500</v>
      </c>
      <c r="G300" s="3">
        <v>1</v>
      </c>
      <c r="H300" s="3" t="s">
        <v>437</v>
      </c>
      <c r="I300" s="3">
        <v>5</v>
      </c>
      <c r="J300" s="67">
        <f>K300*I300</f>
        <v>14939.9</v>
      </c>
      <c r="K300" s="68">
        <v>2987.98</v>
      </c>
      <c r="L300" s="69">
        <v>2489.9817600000001</v>
      </c>
    </row>
    <row r="301" spans="1:12" x14ac:dyDescent="0.2">
      <c r="A301" s="137" t="s">
        <v>418</v>
      </c>
      <c r="B301" s="138"/>
      <c r="C301" s="19"/>
      <c r="D301" s="19"/>
      <c r="E301" s="21"/>
      <c r="F301" s="138"/>
      <c r="G301" s="138"/>
      <c r="H301" s="138"/>
      <c r="I301" s="138"/>
      <c r="J301" s="67"/>
      <c r="K301" s="68"/>
      <c r="L301" s="69"/>
    </row>
    <row r="302" spans="1:12" s="75" customFormat="1" ht="25.5" x14ac:dyDescent="0.2">
      <c r="A302" s="18">
        <v>474329</v>
      </c>
      <c r="B302" s="66" t="s">
        <v>432</v>
      </c>
      <c r="C302" s="107" t="s">
        <v>367</v>
      </c>
      <c r="D302" s="9" t="s">
        <v>128</v>
      </c>
      <c r="E302" s="3" t="s">
        <v>439</v>
      </c>
      <c r="F302" s="3">
        <v>100</v>
      </c>
      <c r="G302" s="3" t="s">
        <v>367</v>
      </c>
      <c r="H302" s="3" t="s">
        <v>438</v>
      </c>
      <c r="I302" s="3">
        <v>5</v>
      </c>
      <c r="J302" s="67">
        <f>K302*I302</f>
        <v>7280.5999999999995</v>
      </c>
      <c r="K302" s="68">
        <v>1456.12</v>
      </c>
      <c r="L302" s="69">
        <v>1213.4304000000002</v>
      </c>
    </row>
    <row r="303" spans="1:12" x14ac:dyDescent="0.2">
      <c r="A303" s="52" t="s">
        <v>238</v>
      </c>
      <c r="B303" s="19"/>
      <c r="C303" s="2"/>
      <c r="D303" s="2"/>
      <c r="E303" s="2"/>
      <c r="F303" s="2"/>
      <c r="G303" s="2"/>
      <c r="H303" s="2"/>
      <c r="I303" s="2"/>
      <c r="J303" s="67"/>
      <c r="K303" s="68"/>
      <c r="L303" s="74"/>
    </row>
    <row r="304" spans="1:12" s="75" customFormat="1" x14ac:dyDescent="0.2">
      <c r="A304" s="18">
        <v>477834</v>
      </c>
      <c r="B304" s="66" t="s">
        <v>252</v>
      </c>
      <c r="C304" s="107" t="s">
        <v>367</v>
      </c>
      <c r="D304" s="9" t="s">
        <v>129</v>
      </c>
      <c r="E304" s="3" t="s">
        <v>175</v>
      </c>
      <c r="F304" s="3">
        <v>200</v>
      </c>
      <c r="G304" s="3">
        <v>2</v>
      </c>
      <c r="H304" s="3" t="s">
        <v>174</v>
      </c>
      <c r="I304" s="3">
        <v>12</v>
      </c>
      <c r="J304" s="67">
        <f t="shared" ref="J304:J310" si="16">K304*I304</f>
        <v>6559.7999999999993</v>
      </c>
      <c r="K304" s="68">
        <v>546.65</v>
      </c>
      <c r="L304" s="69">
        <v>455.54429289600023</v>
      </c>
    </row>
    <row r="305" spans="1:12" s="75" customFormat="1" x14ac:dyDescent="0.2">
      <c r="A305" s="18">
        <v>477824</v>
      </c>
      <c r="B305" s="66" t="s">
        <v>253</v>
      </c>
      <c r="C305" s="107" t="s">
        <v>367</v>
      </c>
      <c r="D305" s="9" t="s">
        <v>129</v>
      </c>
      <c r="E305" s="3" t="s">
        <v>239</v>
      </c>
      <c r="F305" s="3">
        <v>200</v>
      </c>
      <c r="G305" s="3">
        <v>2</v>
      </c>
      <c r="H305" s="3" t="s">
        <v>174</v>
      </c>
      <c r="I305" s="3">
        <v>12</v>
      </c>
      <c r="J305" s="67">
        <f t="shared" si="16"/>
        <v>6559.7999999999993</v>
      </c>
      <c r="K305" s="68">
        <v>546.65</v>
      </c>
      <c r="L305" s="69">
        <v>455.54429289600023</v>
      </c>
    </row>
    <row r="306" spans="1:12" s="75" customFormat="1" x14ac:dyDescent="0.2">
      <c r="A306" s="18">
        <v>477825</v>
      </c>
      <c r="B306" s="66" t="s">
        <v>254</v>
      </c>
      <c r="C306" s="107" t="s">
        <v>367</v>
      </c>
      <c r="D306" s="9" t="s">
        <v>129</v>
      </c>
      <c r="E306" s="3" t="s">
        <v>373</v>
      </c>
      <c r="F306" s="3">
        <v>200</v>
      </c>
      <c r="G306" s="3">
        <v>2</v>
      </c>
      <c r="H306" s="3" t="s">
        <v>174</v>
      </c>
      <c r="I306" s="3">
        <v>12</v>
      </c>
      <c r="J306" s="67">
        <f t="shared" si="16"/>
        <v>6559.7999999999993</v>
      </c>
      <c r="K306" s="68">
        <v>546.65</v>
      </c>
      <c r="L306" s="69">
        <v>455.53991161580751</v>
      </c>
    </row>
    <row r="307" spans="1:12" s="75" customFormat="1" x14ac:dyDescent="0.2">
      <c r="A307" s="18">
        <v>477826</v>
      </c>
      <c r="B307" s="66" t="s">
        <v>255</v>
      </c>
      <c r="C307" s="107" t="s">
        <v>367</v>
      </c>
      <c r="D307" s="9" t="s">
        <v>129</v>
      </c>
      <c r="E307" s="3" t="s">
        <v>10</v>
      </c>
      <c r="F307" s="3">
        <v>200</v>
      </c>
      <c r="G307" s="3">
        <v>2</v>
      </c>
      <c r="H307" s="3" t="s">
        <v>174</v>
      </c>
      <c r="I307" s="3">
        <v>12</v>
      </c>
      <c r="J307" s="67">
        <f t="shared" si="16"/>
        <v>6559.7999999999993</v>
      </c>
      <c r="K307" s="68">
        <v>546.65</v>
      </c>
      <c r="L307" s="69">
        <v>455.53991161580751</v>
      </c>
    </row>
    <row r="308" spans="1:12" s="75" customFormat="1" x14ac:dyDescent="0.2">
      <c r="A308" s="18">
        <v>477827</v>
      </c>
      <c r="B308" s="66" t="s">
        <v>256</v>
      </c>
      <c r="C308" s="107" t="s">
        <v>367</v>
      </c>
      <c r="D308" s="9" t="s">
        <v>129</v>
      </c>
      <c r="E308" s="3" t="s">
        <v>374</v>
      </c>
      <c r="F308" s="3">
        <v>200</v>
      </c>
      <c r="G308" s="3">
        <v>2</v>
      </c>
      <c r="H308" s="3" t="s">
        <v>174</v>
      </c>
      <c r="I308" s="3">
        <v>12</v>
      </c>
      <c r="J308" s="67">
        <f t="shared" si="16"/>
        <v>6559.7999999999993</v>
      </c>
      <c r="K308" s="68">
        <v>546.65</v>
      </c>
      <c r="L308" s="69">
        <v>455.53991161580751</v>
      </c>
    </row>
    <row r="309" spans="1:12" s="75" customFormat="1" x14ac:dyDescent="0.2">
      <c r="A309" s="18">
        <v>477823</v>
      </c>
      <c r="B309" s="66" t="s">
        <v>257</v>
      </c>
      <c r="C309" s="107" t="s">
        <v>367</v>
      </c>
      <c r="D309" s="9" t="s">
        <v>129</v>
      </c>
      <c r="E309" s="3" t="s">
        <v>11</v>
      </c>
      <c r="F309" s="3">
        <v>200</v>
      </c>
      <c r="G309" s="3">
        <v>2</v>
      </c>
      <c r="H309" s="3" t="s">
        <v>174</v>
      </c>
      <c r="I309" s="3">
        <v>12</v>
      </c>
      <c r="J309" s="67">
        <f t="shared" si="16"/>
        <v>6559.7999999999993</v>
      </c>
      <c r="K309" s="68">
        <v>546.65</v>
      </c>
      <c r="L309" s="69">
        <v>455.53991161580751</v>
      </c>
    </row>
    <row r="310" spans="1:12" s="75" customFormat="1" x14ac:dyDescent="0.2">
      <c r="A310" s="18">
        <v>477829</v>
      </c>
      <c r="B310" s="66" t="s">
        <v>258</v>
      </c>
      <c r="C310" s="107" t="s">
        <v>367</v>
      </c>
      <c r="D310" s="9" t="s">
        <v>129</v>
      </c>
      <c r="E310" s="3" t="s">
        <v>62</v>
      </c>
      <c r="F310" s="3">
        <v>200</v>
      </c>
      <c r="G310" s="3">
        <v>2</v>
      </c>
      <c r="H310" s="3" t="s">
        <v>174</v>
      </c>
      <c r="I310" s="3">
        <v>12</v>
      </c>
      <c r="J310" s="67">
        <f t="shared" si="16"/>
        <v>6559.7999999999993</v>
      </c>
      <c r="K310" s="68">
        <v>546.65</v>
      </c>
      <c r="L310" s="69">
        <v>455.53991161580751</v>
      </c>
    </row>
    <row r="311" spans="1:12" x14ac:dyDescent="0.2">
      <c r="A311" s="52" t="s">
        <v>196</v>
      </c>
      <c r="B311" s="19"/>
      <c r="C311" s="2"/>
      <c r="D311" s="2"/>
      <c r="E311" s="2"/>
      <c r="F311" s="2"/>
      <c r="G311" s="2"/>
      <c r="H311" s="2"/>
      <c r="I311" s="2"/>
      <c r="J311" s="73"/>
      <c r="K311" s="73"/>
      <c r="L311" s="74"/>
    </row>
    <row r="312" spans="1:12" x14ac:dyDescent="0.2">
      <c r="A312" s="18">
        <v>478659</v>
      </c>
      <c r="B312" s="19" t="s">
        <v>240</v>
      </c>
      <c r="C312" s="107" t="s">
        <v>367</v>
      </c>
      <c r="D312" s="9" t="s">
        <v>130</v>
      </c>
      <c r="E312" s="3" t="s">
        <v>374</v>
      </c>
      <c r="F312" s="3">
        <v>500</v>
      </c>
      <c r="G312" s="3">
        <v>1</v>
      </c>
      <c r="H312" s="3" t="s">
        <v>176</v>
      </c>
      <c r="I312" s="8">
        <v>6</v>
      </c>
      <c r="J312" s="67">
        <f t="shared" ref="J312:J317" si="17">K312*I312</f>
        <v>2761.56</v>
      </c>
      <c r="K312" s="68">
        <v>460.26</v>
      </c>
      <c r="L312" s="69">
        <v>383.5540969460211</v>
      </c>
    </row>
    <row r="313" spans="1:12" x14ac:dyDescent="0.2">
      <c r="A313" s="18">
        <v>478661</v>
      </c>
      <c r="B313" s="19" t="s">
        <v>241</v>
      </c>
      <c r="C313" s="107" t="s">
        <v>367</v>
      </c>
      <c r="D313" s="9" t="s">
        <v>130</v>
      </c>
      <c r="E313" s="3" t="s">
        <v>10</v>
      </c>
      <c r="F313" s="3">
        <v>500</v>
      </c>
      <c r="G313" s="3">
        <v>1</v>
      </c>
      <c r="H313" s="3" t="s">
        <v>176</v>
      </c>
      <c r="I313" s="8">
        <v>6</v>
      </c>
      <c r="J313" s="67">
        <f t="shared" si="17"/>
        <v>2761.56</v>
      </c>
      <c r="K313" s="68">
        <v>460.26</v>
      </c>
      <c r="L313" s="69">
        <v>383.5540969460211</v>
      </c>
    </row>
    <row r="314" spans="1:12" s="75" customFormat="1" x14ac:dyDescent="0.2">
      <c r="A314" s="18">
        <v>470116</v>
      </c>
      <c r="B314" s="66" t="s">
        <v>259</v>
      </c>
      <c r="C314" s="107" t="s">
        <v>367</v>
      </c>
      <c r="D314" s="9" t="s">
        <v>130</v>
      </c>
      <c r="E314" s="3" t="s">
        <v>11</v>
      </c>
      <c r="F314" s="3">
        <v>500</v>
      </c>
      <c r="G314" s="3">
        <v>1</v>
      </c>
      <c r="H314" s="3" t="s">
        <v>176</v>
      </c>
      <c r="I314" s="9">
        <v>6</v>
      </c>
      <c r="J314" s="67">
        <f t="shared" si="17"/>
        <v>2761.56</v>
      </c>
      <c r="K314" s="68">
        <v>460.26</v>
      </c>
      <c r="L314" s="69">
        <v>383.5540969460211</v>
      </c>
    </row>
    <row r="315" spans="1:12" s="75" customFormat="1" x14ac:dyDescent="0.2">
      <c r="A315" s="18">
        <v>470117</v>
      </c>
      <c r="B315" s="66" t="s">
        <v>260</v>
      </c>
      <c r="C315" s="107" t="s">
        <v>367</v>
      </c>
      <c r="D315" s="9" t="s">
        <v>130</v>
      </c>
      <c r="E315" s="3" t="s">
        <v>172</v>
      </c>
      <c r="F315" s="3">
        <v>500</v>
      </c>
      <c r="G315" s="3">
        <v>1</v>
      </c>
      <c r="H315" s="3" t="s">
        <v>176</v>
      </c>
      <c r="I315" s="9">
        <v>6</v>
      </c>
      <c r="J315" s="67">
        <f t="shared" si="17"/>
        <v>2761.56</v>
      </c>
      <c r="K315" s="68">
        <v>460.26</v>
      </c>
      <c r="L315" s="69">
        <v>383.5540969460211</v>
      </c>
    </row>
    <row r="316" spans="1:12" x14ac:dyDescent="0.2">
      <c r="A316" s="18">
        <v>478669</v>
      </c>
      <c r="B316" s="19" t="s">
        <v>242</v>
      </c>
      <c r="C316" s="107" t="s">
        <v>367</v>
      </c>
      <c r="D316" s="9" t="s">
        <v>130</v>
      </c>
      <c r="E316" s="3" t="s">
        <v>173</v>
      </c>
      <c r="F316" s="3">
        <v>500</v>
      </c>
      <c r="G316" s="3">
        <v>1</v>
      </c>
      <c r="H316" s="3" t="s">
        <v>176</v>
      </c>
      <c r="I316" s="8">
        <v>6</v>
      </c>
      <c r="J316" s="67">
        <f t="shared" si="17"/>
        <v>2761.56</v>
      </c>
      <c r="K316" s="68">
        <v>460.26</v>
      </c>
      <c r="L316" s="69">
        <v>383.5540969460211</v>
      </c>
    </row>
    <row r="317" spans="1:12" x14ac:dyDescent="0.2">
      <c r="A317" s="18">
        <v>478667</v>
      </c>
      <c r="B317" s="19" t="s">
        <v>243</v>
      </c>
      <c r="C317" s="107" t="s">
        <v>367</v>
      </c>
      <c r="D317" s="9" t="s">
        <v>130</v>
      </c>
      <c r="E317" s="3" t="s">
        <v>373</v>
      </c>
      <c r="F317" s="3">
        <v>500</v>
      </c>
      <c r="G317" s="3">
        <v>1</v>
      </c>
      <c r="H317" s="3" t="s">
        <v>176</v>
      </c>
      <c r="I317" s="8">
        <v>6</v>
      </c>
      <c r="J317" s="67">
        <f t="shared" si="17"/>
        <v>2761.56</v>
      </c>
      <c r="K317" s="68">
        <v>460.26</v>
      </c>
      <c r="L317" s="69">
        <v>383.5540969460211</v>
      </c>
    </row>
    <row r="318" spans="1:12" x14ac:dyDescent="0.2">
      <c r="A318" s="52" t="s">
        <v>197</v>
      </c>
      <c r="B318" s="19"/>
      <c r="C318" s="2"/>
      <c r="D318" s="2"/>
      <c r="E318" s="2"/>
      <c r="F318" s="2"/>
      <c r="G318" s="2"/>
      <c r="H318" s="2"/>
      <c r="I318" s="2"/>
      <c r="J318" s="73"/>
      <c r="K318" s="73"/>
      <c r="L318" s="74"/>
    </row>
    <row r="319" spans="1:12" s="75" customFormat="1" x14ac:dyDescent="0.2">
      <c r="A319" s="18">
        <v>477841</v>
      </c>
      <c r="B319" s="66" t="s">
        <v>261</v>
      </c>
      <c r="C319" s="107" t="s">
        <v>367</v>
      </c>
      <c r="D319" s="9" t="s">
        <v>129</v>
      </c>
      <c r="E319" s="3" t="s">
        <v>11</v>
      </c>
      <c r="F319" s="3">
        <v>200</v>
      </c>
      <c r="G319" s="3">
        <v>2</v>
      </c>
      <c r="H319" s="3" t="s">
        <v>180</v>
      </c>
      <c r="I319" s="9">
        <v>10</v>
      </c>
      <c r="J319" s="67">
        <f t="shared" ref="J319:J332" si="18">K319*I319</f>
        <v>5853.8</v>
      </c>
      <c r="K319" s="68">
        <v>585.38</v>
      </c>
      <c r="L319" s="69">
        <v>487.81986545765932</v>
      </c>
    </row>
    <row r="320" spans="1:12" x14ac:dyDescent="0.2">
      <c r="A320" s="18">
        <v>477153</v>
      </c>
      <c r="B320" s="19" t="s">
        <v>267</v>
      </c>
      <c r="C320" s="107" t="s">
        <v>367</v>
      </c>
      <c r="D320" s="9" t="s">
        <v>129</v>
      </c>
      <c r="E320" s="3" t="s">
        <v>177</v>
      </c>
      <c r="F320" s="3">
        <v>200</v>
      </c>
      <c r="G320" s="3">
        <v>2</v>
      </c>
      <c r="H320" s="3" t="s">
        <v>180</v>
      </c>
      <c r="I320" s="8">
        <v>10</v>
      </c>
      <c r="J320" s="67">
        <f t="shared" si="18"/>
        <v>5853.8</v>
      </c>
      <c r="K320" s="68">
        <v>585.38</v>
      </c>
      <c r="L320" s="69">
        <v>487.81986545765932</v>
      </c>
    </row>
    <row r="321" spans="1:12" x14ac:dyDescent="0.2">
      <c r="A321" s="18">
        <v>477206</v>
      </c>
      <c r="B321" s="19" t="s">
        <v>296</v>
      </c>
      <c r="C321" s="107" t="s">
        <v>367</v>
      </c>
      <c r="D321" s="9" t="s">
        <v>129</v>
      </c>
      <c r="E321" s="3" t="s">
        <v>246</v>
      </c>
      <c r="F321" s="3">
        <v>200</v>
      </c>
      <c r="G321" s="3">
        <v>2</v>
      </c>
      <c r="H321" s="3" t="s">
        <v>180</v>
      </c>
      <c r="I321" s="8">
        <v>10</v>
      </c>
      <c r="J321" s="67">
        <f t="shared" si="18"/>
        <v>5853.8</v>
      </c>
      <c r="K321" s="68">
        <v>585.38</v>
      </c>
      <c r="L321" s="69">
        <v>487.81986545765932</v>
      </c>
    </row>
    <row r="322" spans="1:12" s="75" customFormat="1" x14ac:dyDescent="0.2">
      <c r="A322" s="18">
        <v>477843</v>
      </c>
      <c r="B322" s="66" t="s">
        <v>247</v>
      </c>
      <c r="C322" s="107" t="s">
        <v>367</v>
      </c>
      <c r="D322" s="9" t="s">
        <v>129</v>
      </c>
      <c r="E322" s="3" t="s">
        <v>172</v>
      </c>
      <c r="F322" s="3">
        <v>200</v>
      </c>
      <c r="G322" s="3">
        <v>2</v>
      </c>
      <c r="H322" s="3" t="s">
        <v>180</v>
      </c>
      <c r="I322" s="9">
        <v>10</v>
      </c>
      <c r="J322" s="67">
        <f t="shared" si="18"/>
        <v>5853.8</v>
      </c>
      <c r="K322" s="68">
        <v>585.38</v>
      </c>
      <c r="L322" s="69">
        <v>487.81986545765932</v>
      </c>
    </row>
    <row r="323" spans="1:12" x14ac:dyDescent="0.2">
      <c r="A323" s="18">
        <v>477210</v>
      </c>
      <c r="B323" s="19" t="s">
        <v>268</v>
      </c>
      <c r="C323" s="107" t="s">
        <v>367</v>
      </c>
      <c r="D323" s="9" t="s">
        <v>129</v>
      </c>
      <c r="E323" s="3" t="s">
        <v>10</v>
      </c>
      <c r="F323" s="3">
        <v>200</v>
      </c>
      <c r="G323" s="3">
        <v>2</v>
      </c>
      <c r="H323" s="3" t="s">
        <v>180</v>
      </c>
      <c r="I323" s="8">
        <v>10</v>
      </c>
      <c r="J323" s="67">
        <f t="shared" si="18"/>
        <v>5853.8</v>
      </c>
      <c r="K323" s="68">
        <v>585.38</v>
      </c>
      <c r="L323" s="69">
        <v>487.81986545765932</v>
      </c>
    </row>
    <row r="324" spans="1:12" x14ac:dyDescent="0.2">
      <c r="A324" s="18">
        <v>477215</v>
      </c>
      <c r="B324" s="19" t="s">
        <v>269</v>
      </c>
      <c r="C324" s="107" t="s">
        <v>367</v>
      </c>
      <c r="D324" s="9" t="s">
        <v>129</v>
      </c>
      <c r="E324" s="3" t="s">
        <v>373</v>
      </c>
      <c r="F324" s="3">
        <v>200</v>
      </c>
      <c r="G324" s="3">
        <v>2</v>
      </c>
      <c r="H324" s="3" t="s">
        <v>180</v>
      </c>
      <c r="I324" s="8">
        <v>10</v>
      </c>
      <c r="J324" s="67">
        <f t="shared" si="18"/>
        <v>5853.8</v>
      </c>
      <c r="K324" s="68">
        <v>585.38</v>
      </c>
      <c r="L324" s="69">
        <v>487.81986545765932</v>
      </c>
    </row>
    <row r="325" spans="1:12" x14ac:dyDescent="0.2">
      <c r="A325" s="18">
        <v>477213</v>
      </c>
      <c r="B325" s="19" t="s">
        <v>297</v>
      </c>
      <c r="C325" s="107" t="s">
        <v>367</v>
      </c>
      <c r="D325" s="9" t="s">
        <v>129</v>
      </c>
      <c r="E325" s="3" t="s">
        <v>239</v>
      </c>
      <c r="F325" s="3">
        <v>200</v>
      </c>
      <c r="G325" s="3">
        <v>2</v>
      </c>
      <c r="H325" s="3" t="s">
        <v>180</v>
      </c>
      <c r="I325" s="8">
        <v>10</v>
      </c>
      <c r="J325" s="67">
        <f t="shared" si="18"/>
        <v>5853.8</v>
      </c>
      <c r="K325" s="68">
        <v>585.38</v>
      </c>
      <c r="L325" s="69">
        <v>487.81986545765932</v>
      </c>
    </row>
    <row r="326" spans="1:12" x14ac:dyDescent="0.2">
      <c r="A326" s="18">
        <v>477214</v>
      </c>
      <c r="B326" s="19" t="s">
        <v>270</v>
      </c>
      <c r="C326" s="107" t="s">
        <v>367</v>
      </c>
      <c r="D326" s="9" t="s">
        <v>129</v>
      </c>
      <c r="E326" s="3" t="s">
        <v>374</v>
      </c>
      <c r="F326" s="3">
        <v>200</v>
      </c>
      <c r="G326" s="3">
        <v>2</v>
      </c>
      <c r="H326" s="3" t="s">
        <v>180</v>
      </c>
      <c r="I326" s="8">
        <v>10</v>
      </c>
      <c r="J326" s="67">
        <f t="shared" si="18"/>
        <v>5853.8</v>
      </c>
      <c r="K326" s="68">
        <v>585.38</v>
      </c>
      <c r="L326" s="69">
        <v>487.81986545765932</v>
      </c>
    </row>
    <row r="327" spans="1:12" s="75" customFormat="1" x14ac:dyDescent="0.2">
      <c r="A327" s="18">
        <v>477840</v>
      </c>
      <c r="B327" s="66" t="s">
        <v>244</v>
      </c>
      <c r="C327" s="107" t="s">
        <v>367</v>
      </c>
      <c r="D327" s="9" t="s">
        <v>129</v>
      </c>
      <c r="E327" s="3" t="s">
        <v>245</v>
      </c>
      <c r="F327" s="3">
        <v>200</v>
      </c>
      <c r="G327" s="3">
        <v>2</v>
      </c>
      <c r="H327" s="3" t="s">
        <v>180</v>
      </c>
      <c r="I327" s="9">
        <v>10</v>
      </c>
      <c r="J327" s="67">
        <f t="shared" si="18"/>
        <v>5853.8</v>
      </c>
      <c r="K327" s="68">
        <v>585.38</v>
      </c>
      <c r="L327" s="69">
        <v>487.81986545765932</v>
      </c>
    </row>
    <row r="328" spans="1:12" x14ac:dyDescent="0.2">
      <c r="A328" s="18">
        <v>477205</v>
      </c>
      <c r="B328" s="19" t="s">
        <v>271</v>
      </c>
      <c r="C328" s="107" t="s">
        <v>367</v>
      </c>
      <c r="D328" s="9" t="s">
        <v>129</v>
      </c>
      <c r="E328" s="3" t="s">
        <v>5</v>
      </c>
      <c r="F328" s="3">
        <v>200</v>
      </c>
      <c r="G328" s="3">
        <v>2</v>
      </c>
      <c r="H328" s="3" t="s">
        <v>180</v>
      </c>
      <c r="I328" s="8">
        <v>10</v>
      </c>
      <c r="J328" s="67">
        <f t="shared" si="18"/>
        <v>5853.8</v>
      </c>
      <c r="K328" s="68">
        <v>585.38</v>
      </c>
      <c r="L328" s="69">
        <v>487.81986545765932</v>
      </c>
    </row>
    <row r="329" spans="1:12" x14ac:dyDescent="0.2">
      <c r="A329" s="18">
        <v>477202</v>
      </c>
      <c r="B329" s="19" t="s">
        <v>272</v>
      </c>
      <c r="C329" s="107" t="s">
        <v>367</v>
      </c>
      <c r="D329" s="9" t="s">
        <v>129</v>
      </c>
      <c r="E329" s="3" t="s">
        <v>178</v>
      </c>
      <c r="F329" s="3">
        <v>200</v>
      </c>
      <c r="G329" s="3">
        <v>2</v>
      </c>
      <c r="H329" s="3" t="s">
        <v>180</v>
      </c>
      <c r="I329" s="8">
        <v>10</v>
      </c>
      <c r="J329" s="67">
        <f t="shared" si="18"/>
        <v>6296.7999999999993</v>
      </c>
      <c r="K329" s="68">
        <v>629.67999999999995</v>
      </c>
      <c r="L329" s="69">
        <v>524.73034107259082</v>
      </c>
    </row>
    <row r="330" spans="1:12" x14ac:dyDescent="0.2">
      <c r="A330" s="18">
        <v>477155</v>
      </c>
      <c r="B330" s="19" t="s">
        <v>273</v>
      </c>
      <c r="C330" s="107" t="s">
        <v>367</v>
      </c>
      <c r="D330" s="9" t="s">
        <v>129</v>
      </c>
      <c r="E330" s="3" t="s">
        <v>179</v>
      </c>
      <c r="F330" s="3">
        <v>200</v>
      </c>
      <c r="G330" s="3">
        <v>2</v>
      </c>
      <c r="H330" s="3" t="s">
        <v>180</v>
      </c>
      <c r="I330" s="8">
        <v>10</v>
      </c>
      <c r="J330" s="67">
        <f t="shared" si="18"/>
        <v>6296.7999999999993</v>
      </c>
      <c r="K330" s="68">
        <v>629.67999999999995</v>
      </c>
      <c r="L330" s="69">
        <v>524.73034107259082</v>
      </c>
    </row>
    <row r="331" spans="1:12" x14ac:dyDescent="0.2">
      <c r="A331" s="18">
        <v>477208</v>
      </c>
      <c r="B331" s="19" t="s">
        <v>274</v>
      </c>
      <c r="C331" s="107" t="s">
        <v>367</v>
      </c>
      <c r="D331" s="9" t="s">
        <v>129</v>
      </c>
      <c r="E331" s="3" t="s">
        <v>175</v>
      </c>
      <c r="F331" s="3">
        <v>200</v>
      </c>
      <c r="G331" s="3">
        <v>2</v>
      </c>
      <c r="H331" s="3" t="s">
        <v>180</v>
      </c>
      <c r="I331" s="8">
        <v>10</v>
      </c>
      <c r="J331" s="67">
        <f t="shared" si="18"/>
        <v>6296.7999999999993</v>
      </c>
      <c r="K331" s="68">
        <v>629.67999999999995</v>
      </c>
      <c r="L331" s="69">
        <v>524.73034107259082</v>
      </c>
    </row>
    <row r="332" spans="1:12" x14ac:dyDescent="0.2">
      <c r="A332" s="18">
        <v>477148</v>
      </c>
      <c r="B332" s="19" t="s">
        <v>275</v>
      </c>
      <c r="C332" s="107" t="s">
        <v>367</v>
      </c>
      <c r="D332" s="9" t="s">
        <v>129</v>
      </c>
      <c r="E332" s="3" t="s">
        <v>62</v>
      </c>
      <c r="F332" s="3">
        <v>200</v>
      </c>
      <c r="G332" s="3">
        <v>2</v>
      </c>
      <c r="H332" s="3" t="s">
        <v>180</v>
      </c>
      <c r="I332" s="8">
        <v>10</v>
      </c>
      <c r="J332" s="67">
        <f t="shared" si="18"/>
        <v>6296.7999999999993</v>
      </c>
      <c r="K332" s="68">
        <v>629.67999999999995</v>
      </c>
      <c r="L332" s="69">
        <v>524.73034107259082</v>
      </c>
    </row>
    <row r="333" spans="1:12" x14ac:dyDescent="0.2">
      <c r="A333" s="52" t="s">
        <v>182</v>
      </c>
      <c r="B333" s="118"/>
      <c r="C333" s="140"/>
      <c r="D333" s="140"/>
      <c r="E333" s="140"/>
      <c r="F333" s="140"/>
      <c r="G333" s="140"/>
      <c r="H333" s="140"/>
      <c r="I333" s="140"/>
      <c r="J333" s="73"/>
      <c r="K333" s="73"/>
      <c r="L333" s="74"/>
    </row>
    <row r="334" spans="1:12" x14ac:dyDescent="0.2">
      <c r="A334" s="18">
        <v>10130</v>
      </c>
      <c r="B334" s="66" t="s">
        <v>213</v>
      </c>
      <c r="C334" s="107" t="s">
        <v>367</v>
      </c>
      <c r="D334" s="9" t="s">
        <v>130</v>
      </c>
      <c r="E334" s="3" t="s">
        <v>4</v>
      </c>
      <c r="F334" s="3">
        <v>200</v>
      </c>
      <c r="G334" s="3">
        <v>1</v>
      </c>
      <c r="H334" s="3" t="s">
        <v>174</v>
      </c>
      <c r="I334" s="9">
        <v>20</v>
      </c>
      <c r="J334" s="67">
        <f t="shared" ref="J334:J341" si="19">K334*I334</f>
        <v>3283.6000000000004</v>
      </c>
      <c r="K334" s="68">
        <v>164.18</v>
      </c>
      <c r="L334" s="69">
        <v>136.81621661400004</v>
      </c>
    </row>
    <row r="335" spans="1:12" s="75" customFormat="1" x14ac:dyDescent="0.2">
      <c r="A335" s="18">
        <v>477534</v>
      </c>
      <c r="B335" s="66" t="s">
        <v>213</v>
      </c>
      <c r="C335" s="107" t="s">
        <v>367</v>
      </c>
      <c r="D335" s="9" t="s">
        <v>129</v>
      </c>
      <c r="E335" s="3" t="s">
        <v>4</v>
      </c>
      <c r="F335" s="3">
        <v>200</v>
      </c>
      <c r="G335" s="3">
        <v>2</v>
      </c>
      <c r="H335" s="3" t="s">
        <v>174</v>
      </c>
      <c r="I335" s="9">
        <v>12</v>
      </c>
      <c r="J335" s="67">
        <f t="shared" si="19"/>
        <v>4341.3599999999997</v>
      </c>
      <c r="K335" s="68">
        <v>361.78</v>
      </c>
      <c r="L335" s="69">
        <v>301.48600204799999</v>
      </c>
    </row>
    <row r="336" spans="1:12" s="75" customFormat="1" ht="25.5" x14ac:dyDescent="0.2">
      <c r="A336" s="18">
        <v>10300</v>
      </c>
      <c r="B336" s="66" t="s">
        <v>451</v>
      </c>
      <c r="C336" s="107" t="s">
        <v>367</v>
      </c>
      <c r="D336" s="9" t="s">
        <v>130</v>
      </c>
      <c r="E336" s="3" t="s">
        <v>4</v>
      </c>
      <c r="F336" s="3">
        <v>500</v>
      </c>
      <c r="G336" s="3">
        <v>1</v>
      </c>
      <c r="H336" s="3" t="s">
        <v>180</v>
      </c>
      <c r="I336" s="3">
        <v>10</v>
      </c>
      <c r="J336" s="67">
        <f t="shared" si="19"/>
        <v>6879.7000000000007</v>
      </c>
      <c r="K336" s="68">
        <v>687.97</v>
      </c>
      <c r="L336" s="69">
        <v>573.30618556376089</v>
      </c>
    </row>
    <row r="337" spans="1:12" s="75" customFormat="1" x14ac:dyDescent="0.2">
      <c r="A337" s="18">
        <v>509300</v>
      </c>
      <c r="B337" s="66" t="s">
        <v>183</v>
      </c>
      <c r="C337" s="107" t="s">
        <v>367</v>
      </c>
      <c r="D337" s="9" t="s">
        <v>130</v>
      </c>
      <c r="E337" s="3" t="s">
        <v>4</v>
      </c>
      <c r="F337" s="3">
        <v>500</v>
      </c>
      <c r="G337" s="3">
        <v>1</v>
      </c>
      <c r="H337" s="3" t="s">
        <v>452</v>
      </c>
      <c r="I337" s="3">
        <v>8</v>
      </c>
      <c r="J337" s="67">
        <f t="shared" si="19"/>
        <v>5503.76</v>
      </c>
      <c r="K337" s="68">
        <v>687.97</v>
      </c>
      <c r="L337" s="69">
        <v>573.30618556376089</v>
      </c>
    </row>
    <row r="338" spans="1:12" s="75" customFormat="1" x14ac:dyDescent="0.2">
      <c r="A338" s="18">
        <v>477149</v>
      </c>
      <c r="B338" s="66" t="s">
        <v>183</v>
      </c>
      <c r="C338" s="107" t="s">
        <v>367</v>
      </c>
      <c r="D338" s="9" t="s">
        <v>129</v>
      </c>
      <c r="E338" s="3" t="s">
        <v>4</v>
      </c>
      <c r="F338" s="3">
        <v>200</v>
      </c>
      <c r="G338" s="3">
        <v>2</v>
      </c>
      <c r="H338" s="3" t="s">
        <v>180</v>
      </c>
      <c r="I338" s="9">
        <v>10</v>
      </c>
      <c r="J338" s="67">
        <f t="shared" si="19"/>
        <v>5853.8</v>
      </c>
      <c r="K338" s="68">
        <v>585.38</v>
      </c>
      <c r="L338" s="69">
        <v>487.81702569600014</v>
      </c>
    </row>
    <row r="339" spans="1:12" s="75" customFormat="1" x14ac:dyDescent="0.2">
      <c r="A339" s="18">
        <v>477414</v>
      </c>
      <c r="B339" s="66" t="s">
        <v>183</v>
      </c>
      <c r="C339" s="107" t="s">
        <v>367</v>
      </c>
      <c r="D339" s="9" t="s">
        <v>129</v>
      </c>
      <c r="E339" s="3" t="s">
        <v>4</v>
      </c>
      <c r="F339" s="3">
        <v>150</v>
      </c>
      <c r="G339" s="3">
        <v>3</v>
      </c>
      <c r="H339" s="3" t="s">
        <v>180</v>
      </c>
      <c r="I339" s="3">
        <v>10</v>
      </c>
      <c r="J339" s="67">
        <f t="shared" si="19"/>
        <v>5502.7999999999993</v>
      </c>
      <c r="K339" s="68">
        <v>550.28</v>
      </c>
      <c r="L339" s="69">
        <v>458.56619424000013</v>
      </c>
    </row>
    <row r="340" spans="1:12" s="75" customFormat="1" x14ac:dyDescent="0.2">
      <c r="A340" s="18">
        <v>478746</v>
      </c>
      <c r="B340" s="66" t="s">
        <v>262</v>
      </c>
      <c r="C340" s="107" t="s">
        <v>367</v>
      </c>
      <c r="D340" s="9" t="s">
        <v>129</v>
      </c>
      <c r="E340" s="3" t="s">
        <v>4</v>
      </c>
      <c r="F340" s="3">
        <v>150</v>
      </c>
      <c r="G340" s="3">
        <v>2</v>
      </c>
      <c r="H340" s="3" t="s">
        <v>248</v>
      </c>
      <c r="I340" s="9">
        <v>12</v>
      </c>
      <c r="J340" s="67">
        <f t="shared" si="19"/>
        <v>7867.7999999999993</v>
      </c>
      <c r="K340" s="68">
        <v>655.65</v>
      </c>
      <c r="L340" s="69">
        <v>546.37736630400013</v>
      </c>
    </row>
    <row r="341" spans="1:12" s="75" customFormat="1" x14ac:dyDescent="0.2">
      <c r="A341" s="18">
        <v>477554</v>
      </c>
      <c r="B341" s="66" t="s">
        <v>263</v>
      </c>
      <c r="C341" s="107" t="s">
        <v>367</v>
      </c>
      <c r="D341" s="9" t="s">
        <v>129</v>
      </c>
      <c r="E341" s="3" t="s">
        <v>4</v>
      </c>
      <c r="F341" s="3">
        <v>150</v>
      </c>
      <c r="G341" s="3">
        <v>2</v>
      </c>
      <c r="H341" s="3" t="s">
        <v>248</v>
      </c>
      <c r="I341" s="9">
        <v>12</v>
      </c>
      <c r="J341" s="67">
        <f t="shared" si="19"/>
        <v>7867.7999999999993</v>
      </c>
      <c r="K341" s="68">
        <v>655.65</v>
      </c>
      <c r="L341" s="69">
        <v>546.37736630400013</v>
      </c>
    </row>
    <row r="342" spans="1:12" x14ac:dyDescent="0.2">
      <c r="A342" s="52" t="s">
        <v>184</v>
      </c>
      <c r="B342" s="118"/>
      <c r="C342" s="140"/>
      <c r="D342" s="140"/>
      <c r="E342" s="140"/>
      <c r="F342" s="140"/>
      <c r="G342" s="140"/>
      <c r="H342" s="140"/>
      <c r="I342" s="140"/>
      <c r="J342" s="73"/>
      <c r="K342" s="73"/>
      <c r="L342" s="74"/>
    </row>
    <row r="343" spans="1:12" x14ac:dyDescent="0.2">
      <c r="A343" s="92" t="s">
        <v>134</v>
      </c>
      <c r="B343" s="60"/>
      <c r="C343" s="61"/>
      <c r="D343" s="61"/>
      <c r="E343" s="61"/>
      <c r="F343" s="61"/>
      <c r="G343" s="61"/>
      <c r="H343" s="61"/>
      <c r="I343" s="61"/>
      <c r="J343" s="62"/>
      <c r="K343" s="63"/>
      <c r="L343" s="64"/>
    </row>
    <row r="344" spans="1:12" x14ac:dyDescent="0.2">
      <c r="A344" s="18">
        <v>271600</v>
      </c>
      <c r="B344" s="19" t="s">
        <v>185</v>
      </c>
      <c r="C344" s="10" t="s">
        <v>24</v>
      </c>
      <c r="D344" s="10"/>
      <c r="E344" s="10" t="s">
        <v>5</v>
      </c>
      <c r="F344" s="9" t="s">
        <v>367</v>
      </c>
      <c r="G344" s="9" t="s">
        <v>367</v>
      </c>
      <c r="H344" s="9" t="s">
        <v>367</v>
      </c>
      <c r="I344" s="10">
        <v>1</v>
      </c>
      <c r="J344" s="67">
        <f>K344*I344</f>
        <v>9614.09</v>
      </c>
      <c r="K344" s="68">
        <v>9614.09</v>
      </c>
      <c r="L344" s="69">
        <v>8011.7383746907881</v>
      </c>
    </row>
    <row r="345" spans="1:12" x14ac:dyDescent="0.2">
      <c r="A345" s="18">
        <v>271800</v>
      </c>
      <c r="B345" s="19" t="s">
        <v>186</v>
      </c>
      <c r="C345" s="10" t="s">
        <v>42</v>
      </c>
      <c r="D345" s="10"/>
      <c r="E345" s="10" t="s">
        <v>5</v>
      </c>
      <c r="F345" s="9" t="s">
        <v>367</v>
      </c>
      <c r="G345" s="9" t="s">
        <v>367</v>
      </c>
      <c r="H345" s="9" t="s">
        <v>367</v>
      </c>
      <c r="I345" s="10">
        <v>4</v>
      </c>
      <c r="J345" s="67">
        <f>K345*I345</f>
        <v>12986.6</v>
      </c>
      <c r="K345" s="68">
        <v>3246.65</v>
      </c>
      <c r="L345" s="69">
        <v>2705.5447499061838</v>
      </c>
    </row>
    <row r="346" spans="1:12" x14ac:dyDescent="0.2">
      <c r="A346" s="92" t="s">
        <v>33</v>
      </c>
      <c r="B346" s="60"/>
      <c r="C346" s="61"/>
      <c r="D346" s="61"/>
      <c r="E346" s="61"/>
      <c r="F346" s="61"/>
      <c r="G346" s="61"/>
      <c r="H346" s="61"/>
      <c r="I346" s="61"/>
      <c r="J346" s="62"/>
      <c r="K346" s="63"/>
      <c r="L346" s="64"/>
    </row>
    <row r="347" spans="1:12" ht="24.95" customHeight="1" x14ac:dyDescent="0.2">
      <c r="A347" s="18">
        <v>10935</v>
      </c>
      <c r="B347" s="66" t="s">
        <v>403</v>
      </c>
      <c r="C347" s="9" t="s">
        <v>24</v>
      </c>
      <c r="D347" s="9"/>
      <c r="E347" s="3" t="s">
        <v>4</v>
      </c>
      <c r="F347" s="3">
        <v>300</v>
      </c>
      <c r="G347" s="3">
        <v>1</v>
      </c>
      <c r="H347" s="3" t="s">
        <v>94</v>
      </c>
      <c r="I347" s="3">
        <v>24</v>
      </c>
      <c r="J347" s="67">
        <f>K347*I347</f>
        <v>7577.76</v>
      </c>
      <c r="K347" s="68">
        <v>315.74</v>
      </c>
      <c r="L347" s="69">
        <v>263.11703040000003</v>
      </c>
    </row>
    <row r="348" spans="1:12" ht="24.95" customHeight="1" x14ac:dyDescent="0.2">
      <c r="A348" s="18">
        <v>10933</v>
      </c>
      <c r="B348" s="66" t="s">
        <v>404</v>
      </c>
      <c r="C348" s="9" t="s">
        <v>42</v>
      </c>
      <c r="D348" s="9"/>
      <c r="E348" s="3" t="s">
        <v>4</v>
      </c>
      <c r="F348" s="3">
        <v>300</v>
      </c>
      <c r="G348" s="3">
        <v>1</v>
      </c>
      <c r="H348" s="3" t="s">
        <v>453</v>
      </c>
      <c r="I348" s="3">
        <v>36</v>
      </c>
      <c r="J348" s="67">
        <f>K348*I348</f>
        <v>11110.32</v>
      </c>
      <c r="K348" s="68">
        <v>308.62</v>
      </c>
      <c r="L348" s="69">
        <v>257.18031359999998</v>
      </c>
    </row>
    <row r="349" spans="1:12" x14ac:dyDescent="0.2">
      <c r="A349" s="52" t="s">
        <v>187</v>
      </c>
      <c r="B349" s="19"/>
      <c r="C349" s="1"/>
      <c r="D349" s="107"/>
      <c r="E349" s="1"/>
      <c r="F349" s="1"/>
      <c r="G349" s="1"/>
      <c r="H349" s="1"/>
      <c r="I349" s="1"/>
      <c r="J349" s="73"/>
      <c r="K349" s="73"/>
      <c r="L349" s="74" t="s">
        <v>406</v>
      </c>
    </row>
    <row r="350" spans="1:12" x14ac:dyDescent="0.2">
      <c r="A350" s="59" t="s">
        <v>134</v>
      </c>
      <c r="B350" s="60"/>
      <c r="C350" s="61"/>
      <c r="D350" s="61"/>
      <c r="E350" s="61"/>
      <c r="F350" s="61"/>
      <c r="G350" s="61"/>
      <c r="H350" s="61"/>
      <c r="I350" s="61"/>
      <c r="J350" s="62"/>
      <c r="K350" s="63"/>
      <c r="L350" s="64"/>
    </row>
    <row r="351" spans="1:12" s="75" customFormat="1" x14ac:dyDescent="0.2">
      <c r="A351" s="65">
        <v>272213</v>
      </c>
      <c r="B351" s="110" t="s">
        <v>201</v>
      </c>
      <c r="C351" s="9" t="s">
        <v>88</v>
      </c>
      <c r="D351" s="9"/>
      <c r="E351" s="9" t="s">
        <v>5</v>
      </c>
      <c r="F351" s="9" t="s">
        <v>367</v>
      </c>
      <c r="G351" s="9" t="s">
        <v>367</v>
      </c>
      <c r="H351" s="9" t="s">
        <v>188</v>
      </c>
      <c r="I351" s="9">
        <v>1</v>
      </c>
      <c r="J351" s="67">
        <f>K351*I351</f>
        <v>4985.83</v>
      </c>
      <c r="K351" s="68">
        <v>4985.83</v>
      </c>
      <c r="L351" s="69">
        <v>4154.8561667104505</v>
      </c>
    </row>
    <row r="352" spans="1:12" s="75" customFormat="1" x14ac:dyDescent="0.2">
      <c r="A352" s="65">
        <v>272513</v>
      </c>
      <c r="B352" s="110" t="s">
        <v>202</v>
      </c>
      <c r="C352" s="9" t="s">
        <v>88</v>
      </c>
      <c r="D352" s="9"/>
      <c r="E352" s="9" t="s">
        <v>5</v>
      </c>
      <c r="F352" s="9" t="s">
        <v>367</v>
      </c>
      <c r="G352" s="9" t="s">
        <v>367</v>
      </c>
      <c r="H352" s="9" t="s">
        <v>189</v>
      </c>
      <c r="I352" s="9">
        <v>1</v>
      </c>
      <c r="J352" s="67">
        <f>K352*I352</f>
        <v>3120.07</v>
      </c>
      <c r="K352" s="68">
        <v>3120.07</v>
      </c>
      <c r="L352" s="69">
        <v>2600.0542029811181</v>
      </c>
    </row>
    <row r="353" spans="1:13" s="75" customFormat="1" x14ac:dyDescent="0.2">
      <c r="A353" s="65">
        <v>272613</v>
      </c>
      <c r="B353" s="110" t="s">
        <v>203</v>
      </c>
      <c r="C353" s="9" t="s">
        <v>88</v>
      </c>
      <c r="D353" s="9"/>
      <c r="E353" s="9" t="s">
        <v>5</v>
      </c>
      <c r="F353" s="9" t="s">
        <v>367</v>
      </c>
      <c r="G353" s="9" t="s">
        <v>367</v>
      </c>
      <c r="H353" s="9" t="s">
        <v>190</v>
      </c>
      <c r="I353" s="9">
        <v>4</v>
      </c>
      <c r="J353" s="67">
        <f>K353*I353</f>
        <v>7991.08</v>
      </c>
      <c r="K353" s="68">
        <v>1997.77</v>
      </c>
      <c r="L353" s="69">
        <v>1664.8052147805636</v>
      </c>
    </row>
    <row r="354" spans="1:13" s="75" customFormat="1" x14ac:dyDescent="0.2">
      <c r="A354" s="65">
        <v>272611</v>
      </c>
      <c r="B354" s="110" t="s">
        <v>203</v>
      </c>
      <c r="C354" s="9" t="s">
        <v>88</v>
      </c>
      <c r="D354" s="9"/>
      <c r="E354" s="9" t="s">
        <v>62</v>
      </c>
      <c r="F354" s="9" t="s">
        <v>367</v>
      </c>
      <c r="G354" s="9" t="s">
        <v>367</v>
      </c>
      <c r="H354" s="9" t="s">
        <v>190</v>
      </c>
      <c r="I354" s="9">
        <v>4</v>
      </c>
      <c r="J354" s="67">
        <f>K354*I354</f>
        <v>7991.08</v>
      </c>
      <c r="K354" s="68">
        <v>1997.77</v>
      </c>
      <c r="L354" s="69">
        <v>1664.8052147805636</v>
      </c>
    </row>
    <row r="355" spans="1:13" s="75" customFormat="1" x14ac:dyDescent="0.2">
      <c r="A355" s="65">
        <v>272612</v>
      </c>
      <c r="B355" s="110" t="s">
        <v>458</v>
      </c>
      <c r="C355" s="9" t="s">
        <v>88</v>
      </c>
      <c r="D355" s="9"/>
      <c r="E355" s="9" t="s">
        <v>10</v>
      </c>
      <c r="F355" s="9" t="s">
        <v>367</v>
      </c>
      <c r="G355" s="9" t="s">
        <v>367</v>
      </c>
      <c r="H355" s="9" t="s">
        <v>459</v>
      </c>
      <c r="I355" s="9">
        <v>4</v>
      </c>
      <c r="J355" s="67">
        <f>K355*I355</f>
        <v>7991.08</v>
      </c>
      <c r="K355" s="68">
        <v>1997.77</v>
      </c>
      <c r="L355" s="69">
        <v>1664.8052147805636</v>
      </c>
    </row>
    <row r="356" spans="1:13" s="75" customFormat="1" x14ac:dyDescent="0.2">
      <c r="A356" s="65">
        <v>273002</v>
      </c>
      <c r="B356" s="110" t="s">
        <v>458</v>
      </c>
      <c r="C356" s="9" t="s">
        <v>88</v>
      </c>
      <c r="D356" s="9"/>
      <c r="E356" s="9" t="s">
        <v>460</v>
      </c>
      <c r="F356" s="9" t="s">
        <v>367</v>
      </c>
      <c r="G356" s="9" t="s">
        <v>367</v>
      </c>
      <c r="H356" s="9" t="s">
        <v>461</v>
      </c>
      <c r="I356" s="9">
        <v>1</v>
      </c>
      <c r="J356" s="67">
        <v>4386.76</v>
      </c>
      <c r="K356" s="68">
        <v>4913.17</v>
      </c>
      <c r="L356" s="69">
        <v>4094.3056000000006</v>
      </c>
    </row>
    <row r="357" spans="1:13" x14ac:dyDescent="0.2">
      <c r="A357" s="92" t="s">
        <v>33</v>
      </c>
      <c r="B357" s="60"/>
      <c r="C357" s="61"/>
      <c r="D357" s="61"/>
      <c r="E357" s="61"/>
      <c r="F357" s="61"/>
      <c r="G357" s="61"/>
      <c r="H357" s="61"/>
      <c r="I357" s="61"/>
      <c r="J357" s="62"/>
      <c r="K357" s="63"/>
      <c r="L357" s="64"/>
    </row>
    <row r="358" spans="1:13" s="101" customFormat="1" ht="24.95" customHeight="1" x14ac:dyDescent="0.2">
      <c r="A358" s="141">
        <v>15850</v>
      </c>
      <c r="B358" s="19" t="s">
        <v>398</v>
      </c>
      <c r="C358" s="8" t="s">
        <v>88</v>
      </c>
      <c r="D358" s="10"/>
      <c r="E358" s="10" t="s">
        <v>4</v>
      </c>
      <c r="F358" s="142">
        <v>200</v>
      </c>
      <c r="G358" s="142">
        <v>2</v>
      </c>
      <c r="H358" s="9" t="s">
        <v>456</v>
      </c>
      <c r="I358" s="3" t="s">
        <v>397</v>
      </c>
      <c r="J358" s="67">
        <f>K358*40</f>
        <v>7215.2800000000007</v>
      </c>
      <c r="K358" s="68">
        <v>180.38200000000001</v>
      </c>
      <c r="L358" s="69">
        <v>150.31871492654017</v>
      </c>
    </row>
    <row r="359" spans="1:13" s="75" customFormat="1" ht="25.5" x14ac:dyDescent="0.2">
      <c r="A359" s="65">
        <v>18960</v>
      </c>
      <c r="B359" s="110" t="s">
        <v>462</v>
      </c>
      <c r="C359" s="9" t="s">
        <v>88</v>
      </c>
      <c r="D359" s="9"/>
      <c r="E359" s="9" t="s">
        <v>239</v>
      </c>
      <c r="F359" s="9">
        <v>200</v>
      </c>
      <c r="G359" s="9">
        <v>2</v>
      </c>
      <c r="H359" s="9" t="s">
        <v>463</v>
      </c>
      <c r="I359" s="9">
        <v>8</v>
      </c>
      <c r="J359" s="67">
        <v>7622.96</v>
      </c>
      <c r="K359" s="68">
        <v>1067.22</v>
      </c>
      <c r="L359" s="69">
        <v>889.34720000000004</v>
      </c>
      <c r="M359" s="101"/>
    </row>
    <row r="360" spans="1:13" s="75" customFormat="1" ht="25.5" x14ac:dyDescent="0.2">
      <c r="A360" s="65">
        <v>18963</v>
      </c>
      <c r="B360" s="110" t="s">
        <v>464</v>
      </c>
      <c r="C360" s="9" t="s">
        <v>88</v>
      </c>
      <c r="D360" s="9"/>
      <c r="E360" s="9" t="s">
        <v>172</v>
      </c>
      <c r="F360" s="9">
        <v>200</v>
      </c>
      <c r="G360" s="9">
        <v>2</v>
      </c>
      <c r="H360" s="9" t="s">
        <v>463</v>
      </c>
      <c r="I360" s="9">
        <v>8</v>
      </c>
      <c r="J360" s="67">
        <v>7622.96</v>
      </c>
      <c r="K360" s="68">
        <v>1067.22</v>
      </c>
      <c r="L360" s="69">
        <v>889.34720000000004</v>
      </c>
      <c r="M360" s="101"/>
    </row>
    <row r="361" spans="1:13" s="101" customFormat="1" ht="24.95" customHeight="1" x14ac:dyDescent="0.2">
      <c r="A361" s="141">
        <v>10840</v>
      </c>
      <c r="B361" s="143" t="s">
        <v>399</v>
      </c>
      <c r="C361" s="8" t="s">
        <v>88</v>
      </c>
      <c r="D361" s="8"/>
      <c r="E361" s="8" t="s">
        <v>4</v>
      </c>
      <c r="F361" s="142">
        <v>225</v>
      </c>
      <c r="G361" s="142">
        <v>1</v>
      </c>
      <c r="H361" s="9" t="s">
        <v>457</v>
      </c>
      <c r="I361" s="3" t="s">
        <v>397</v>
      </c>
      <c r="J361" s="67">
        <f>K361*40</f>
        <v>7595.5999999999995</v>
      </c>
      <c r="K361" s="68">
        <v>189.89</v>
      </c>
      <c r="L361" s="69">
        <v>158.24195805626209</v>
      </c>
    </row>
    <row r="362" spans="1:13" s="101" customFormat="1" ht="24.95" customHeight="1" x14ac:dyDescent="0.2">
      <c r="A362" s="151">
        <v>12840</v>
      </c>
      <c r="B362" s="132" t="s">
        <v>468</v>
      </c>
      <c r="C362" s="17" t="s">
        <v>88</v>
      </c>
      <c r="D362" s="17" t="s">
        <v>129</v>
      </c>
      <c r="E362" s="17" t="s">
        <v>469</v>
      </c>
      <c r="F362" s="13">
        <v>225</v>
      </c>
      <c r="G362" s="13">
        <v>1</v>
      </c>
      <c r="H362" s="17" t="s">
        <v>457</v>
      </c>
      <c r="I362" s="13" t="s">
        <v>397</v>
      </c>
      <c r="J362" s="133">
        <f>K362*40</f>
        <v>7258.16</v>
      </c>
      <c r="K362" s="134">
        <v>181.45400000000001</v>
      </c>
      <c r="L362" s="135">
        <v>151.21111846459297</v>
      </c>
    </row>
    <row r="363" spans="1:13" x14ac:dyDescent="0.2">
      <c r="A363" s="52" t="s">
        <v>191</v>
      </c>
      <c r="B363" s="19"/>
      <c r="C363" s="1"/>
      <c r="D363" s="107"/>
      <c r="E363" s="1"/>
      <c r="F363" s="1"/>
      <c r="G363" s="1"/>
      <c r="H363" s="1"/>
      <c r="I363" s="1"/>
      <c r="J363" s="73"/>
      <c r="K363" s="73"/>
      <c r="L363" s="74"/>
      <c r="M363" s="101"/>
    </row>
    <row r="364" spans="1:13" x14ac:dyDescent="0.2">
      <c r="A364" s="59" t="s">
        <v>33</v>
      </c>
      <c r="B364" s="60"/>
      <c r="C364" s="61"/>
      <c r="D364" s="61"/>
      <c r="E364" s="61"/>
      <c r="F364" s="61"/>
      <c r="G364" s="61"/>
      <c r="H364" s="61"/>
      <c r="I364" s="61"/>
      <c r="J364" s="62"/>
      <c r="K364" s="63"/>
      <c r="L364" s="64"/>
    </row>
    <row r="365" spans="1:13" x14ac:dyDescent="0.2">
      <c r="A365" s="18">
        <v>477687</v>
      </c>
      <c r="B365" s="66" t="s">
        <v>191</v>
      </c>
      <c r="C365" s="9" t="s">
        <v>226</v>
      </c>
      <c r="D365" s="9" t="s">
        <v>128</v>
      </c>
      <c r="E365" s="3" t="s">
        <v>4</v>
      </c>
      <c r="F365" s="3">
        <v>200</v>
      </c>
      <c r="G365" s="3">
        <v>2</v>
      </c>
      <c r="H365" s="3" t="s">
        <v>192</v>
      </c>
      <c r="I365" s="9">
        <v>40</v>
      </c>
      <c r="J365" s="67">
        <f>K365*I365</f>
        <v>7215.5999999999995</v>
      </c>
      <c r="K365" s="68">
        <v>180.39</v>
      </c>
      <c r="L365" s="69">
        <v>150.32158848000003</v>
      </c>
    </row>
    <row r="366" spans="1:13" x14ac:dyDescent="0.2">
      <c r="A366" s="52" t="s">
        <v>470</v>
      </c>
      <c r="B366" s="19"/>
      <c r="C366" s="1"/>
      <c r="D366" s="107"/>
      <c r="E366" s="1"/>
      <c r="F366" s="1"/>
      <c r="G366" s="1"/>
      <c r="H366" s="1"/>
      <c r="I366" s="1"/>
      <c r="J366" s="73"/>
      <c r="K366" s="73"/>
      <c r="L366" s="74"/>
    </row>
    <row r="367" spans="1:13" x14ac:dyDescent="0.2">
      <c r="A367" s="60" t="s">
        <v>29</v>
      </c>
      <c r="B367" s="60"/>
      <c r="C367" s="61"/>
      <c r="D367" s="61"/>
      <c r="E367" s="61"/>
      <c r="F367" s="61"/>
      <c r="G367" s="61"/>
      <c r="H367" s="61"/>
      <c r="I367" s="61"/>
      <c r="J367" s="62"/>
      <c r="K367" s="63"/>
      <c r="L367" s="64"/>
    </row>
    <row r="368" spans="1:13" s="101" customFormat="1" ht="24.95" customHeight="1" x14ac:dyDescent="0.2">
      <c r="A368" s="151">
        <v>272900</v>
      </c>
      <c r="B368" s="132" t="s">
        <v>471</v>
      </c>
      <c r="C368" s="17" t="s">
        <v>475</v>
      </c>
      <c r="D368" s="17"/>
      <c r="E368" s="17" t="s">
        <v>62</v>
      </c>
      <c r="F368" s="13"/>
      <c r="G368" s="13"/>
      <c r="H368" s="17"/>
      <c r="I368" s="13"/>
      <c r="J368" s="133">
        <f>K368*1</f>
        <v>3198.6</v>
      </c>
      <c r="K368" s="134">
        <v>3198.6</v>
      </c>
      <c r="L368" s="135">
        <v>2665.4967567648005</v>
      </c>
    </row>
    <row r="369" spans="1:12" s="101" customFormat="1" ht="24.95" customHeight="1" x14ac:dyDescent="0.2">
      <c r="A369" s="151">
        <v>272901</v>
      </c>
      <c r="B369" s="132" t="s">
        <v>472</v>
      </c>
      <c r="C369" s="17" t="s">
        <v>475</v>
      </c>
      <c r="D369" s="17"/>
      <c r="E369" s="17" t="s">
        <v>62</v>
      </c>
      <c r="F369" s="13"/>
      <c r="G369" s="13"/>
      <c r="H369" s="17"/>
      <c r="I369" s="13"/>
      <c r="J369" s="133">
        <f t="shared" ref="J369:J371" si="20">K369*1</f>
        <v>5352.55</v>
      </c>
      <c r="K369" s="134">
        <v>5352.55</v>
      </c>
      <c r="L369" s="135">
        <v>4460.4620369568011</v>
      </c>
    </row>
    <row r="370" spans="1:12" s="101" customFormat="1" ht="24.95" customHeight="1" x14ac:dyDescent="0.2">
      <c r="A370" s="151">
        <v>962900</v>
      </c>
      <c r="B370" s="132" t="s">
        <v>478</v>
      </c>
      <c r="C370" s="17" t="s">
        <v>475</v>
      </c>
      <c r="D370" s="17"/>
      <c r="E370" s="17" t="s">
        <v>62</v>
      </c>
      <c r="F370" s="13"/>
      <c r="G370" s="13"/>
      <c r="H370" s="17"/>
      <c r="I370" s="13"/>
      <c r="J370" s="133">
        <f t="shared" si="20"/>
        <v>4316.97</v>
      </c>
      <c r="K370" s="134">
        <v>4316.97</v>
      </c>
      <c r="L370" s="135">
        <v>3597.4718722249299</v>
      </c>
    </row>
    <row r="371" spans="1:12" s="101" customFormat="1" ht="24.95" customHeight="1" x14ac:dyDescent="0.2">
      <c r="A371" s="151">
        <v>962901</v>
      </c>
      <c r="B371" s="132" t="s">
        <v>479</v>
      </c>
      <c r="C371" s="17" t="s">
        <v>475</v>
      </c>
      <c r="D371" s="17"/>
      <c r="E371" s="17" t="s">
        <v>62</v>
      </c>
      <c r="F371" s="13"/>
      <c r="G371" s="13"/>
      <c r="H371" s="17"/>
      <c r="I371" s="13"/>
      <c r="J371" s="133">
        <f t="shared" si="20"/>
        <v>7123.93</v>
      </c>
      <c r="K371" s="134">
        <v>7123.93</v>
      </c>
      <c r="L371" s="135">
        <v>5936.6115143860698</v>
      </c>
    </row>
    <row r="372" spans="1:12" x14ac:dyDescent="0.2">
      <c r="A372" s="59" t="s">
        <v>33</v>
      </c>
      <c r="B372" s="60"/>
      <c r="C372" s="61"/>
      <c r="D372" s="61"/>
      <c r="E372" s="61"/>
      <c r="F372" s="61"/>
      <c r="G372" s="61"/>
      <c r="H372" s="61"/>
      <c r="I372" s="61"/>
      <c r="J372" s="62"/>
      <c r="K372" s="63"/>
      <c r="L372" s="64"/>
    </row>
    <row r="373" spans="1:12" s="101" customFormat="1" ht="24.95" customHeight="1" x14ac:dyDescent="0.2">
      <c r="A373" s="151">
        <v>15830</v>
      </c>
      <c r="B373" s="132" t="s">
        <v>473</v>
      </c>
      <c r="C373" s="17" t="s">
        <v>475</v>
      </c>
      <c r="D373" s="17" t="s">
        <v>129</v>
      </c>
      <c r="E373" s="17" t="s">
        <v>4</v>
      </c>
      <c r="F373" s="13">
        <v>120</v>
      </c>
      <c r="G373" s="13">
        <v>2</v>
      </c>
      <c r="H373" s="17" t="s">
        <v>456</v>
      </c>
      <c r="I373" s="13">
        <v>6</v>
      </c>
      <c r="J373" s="133">
        <f>K373*36</f>
        <v>2828.5199999999995</v>
      </c>
      <c r="K373" s="134">
        <v>78.569999999999993</v>
      </c>
      <c r="L373" s="135">
        <v>65.475415600000005</v>
      </c>
    </row>
    <row r="374" spans="1:12" s="101" customFormat="1" ht="24.95" customHeight="1" x14ac:dyDescent="0.2">
      <c r="A374" s="151">
        <v>12830</v>
      </c>
      <c r="B374" s="132" t="s">
        <v>474</v>
      </c>
      <c r="C374" s="17" t="s">
        <v>475</v>
      </c>
      <c r="D374" s="17" t="s">
        <v>129</v>
      </c>
      <c r="E374" s="17" t="s">
        <v>469</v>
      </c>
      <c r="F374" s="13">
        <v>120</v>
      </c>
      <c r="G374" s="13">
        <v>2</v>
      </c>
      <c r="H374" s="17" t="s">
        <v>476</v>
      </c>
      <c r="I374" s="13">
        <v>6</v>
      </c>
      <c r="J374" s="133">
        <f>K374*36</f>
        <v>2585.5199999999995</v>
      </c>
      <c r="K374" s="134">
        <v>71.819999999999993</v>
      </c>
      <c r="L374" s="135">
        <v>59.849471399200013</v>
      </c>
    </row>
    <row r="375" spans="1:12" x14ac:dyDescent="0.2">
      <c r="A375" s="52" t="s">
        <v>193</v>
      </c>
      <c r="B375" s="19"/>
      <c r="C375" s="1"/>
      <c r="D375" s="107"/>
      <c r="E375" s="1"/>
      <c r="F375" s="1"/>
      <c r="G375" s="1"/>
      <c r="H375" s="1"/>
      <c r="I375" s="1"/>
      <c r="J375" s="67"/>
      <c r="K375" s="68"/>
      <c r="L375" s="69" t="s">
        <v>406</v>
      </c>
    </row>
    <row r="376" spans="1:12" x14ac:dyDescent="0.2">
      <c r="A376" s="18">
        <v>474474</v>
      </c>
      <c r="B376" s="19" t="s">
        <v>250</v>
      </c>
      <c r="C376" s="107" t="s">
        <v>367</v>
      </c>
      <c r="D376" s="9" t="s">
        <v>129</v>
      </c>
      <c r="E376" s="3" t="s">
        <v>4</v>
      </c>
      <c r="F376" s="9" t="s">
        <v>367</v>
      </c>
      <c r="G376" s="3">
        <v>8</v>
      </c>
      <c r="H376" s="3">
        <v>9</v>
      </c>
      <c r="I376" s="8">
        <v>12</v>
      </c>
      <c r="J376" s="67">
        <f t="shared" ref="J376:J381" si="21">K376*I376</f>
        <v>8928.84</v>
      </c>
      <c r="K376" s="68">
        <v>744.07</v>
      </c>
      <c r="L376" s="69">
        <v>620.05663414969115</v>
      </c>
    </row>
    <row r="377" spans="1:12" s="75" customFormat="1" x14ac:dyDescent="0.2">
      <c r="A377" s="109">
        <v>470246</v>
      </c>
      <c r="B377" s="66" t="s">
        <v>264</v>
      </c>
      <c r="C377" s="107" t="s">
        <v>367</v>
      </c>
      <c r="D377" s="9" t="s">
        <v>129</v>
      </c>
      <c r="E377" s="3" t="s">
        <v>4</v>
      </c>
      <c r="F377" s="9" t="s">
        <v>367</v>
      </c>
      <c r="G377" s="3">
        <v>8</v>
      </c>
      <c r="H377" s="3">
        <v>9</v>
      </c>
      <c r="I377" s="9">
        <v>12</v>
      </c>
      <c r="J377" s="67">
        <f t="shared" si="21"/>
        <v>8928.84</v>
      </c>
      <c r="K377" s="68">
        <v>744.07</v>
      </c>
      <c r="L377" s="69">
        <v>620.05663414969115</v>
      </c>
    </row>
    <row r="378" spans="1:12" s="75" customFormat="1" x14ac:dyDescent="0.2">
      <c r="A378" s="18">
        <v>470244</v>
      </c>
      <c r="B378" s="66" t="s">
        <v>265</v>
      </c>
      <c r="C378" s="107" t="s">
        <v>367</v>
      </c>
      <c r="D378" s="9" t="s">
        <v>129</v>
      </c>
      <c r="E378" s="3" t="s">
        <v>375</v>
      </c>
      <c r="F378" s="9" t="s">
        <v>367</v>
      </c>
      <c r="G378" s="3">
        <v>8</v>
      </c>
      <c r="H378" s="3">
        <v>9</v>
      </c>
      <c r="I378" s="9">
        <v>12</v>
      </c>
      <c r="J378" s="67">
        <f t="shared" si="21"/>
        <v>8928.84</v>
      </c>
      <c r="K378" s="68">
        <v>744.07</v>
      </c>
      <c r="L378" s="69">
        <v>620.05663414969115</v>
      </c>
    </row>
    <row r="379" spans="1:12" x14ac:dyDescent="0.2">
      <c r="A379" s="18">
        <v>474455</v>
      </c>
      <c r="B379" s="19" t="s">
        <v>298</v>
      </c>
      <c r="C379" s="107" t="s">
        <v>367</v>
      </c>
      <c r="D379" s="9" t="s">
        <v>129</v>
      </c>
      <c r="E379" s="3" t="s">
        <v>246</v>
      </c>
      <c r="F379" s="9" t="s">
        <v>367</v>
      </c>
      <c r="G379" s="3">
        <v>8</v>
      </c>
      <c r="H379" s="3">
        <v>9</v>
      </c>
      <c r="I379" s="8">
        <v>12</v>
      </c>
      <c r="J379" s="67">
        <f t="shared" si="21"/>
        <v>8928.84</v>
      </c>
      <c r="K379" s="68">
        <v>744.07</v>
      </c>
      <c r="L379" s="69">
        <v>620.05663414969115</v>
      </c>
    </row>
    <row r="380" spans="1:12" x14ac:dyDescent="0.2">
      <c r="A380" s="18">
        <v>474469</v>
      </c>
      <c r="B380" s="19" t="s">
        <v>299</v>
      </c>
      <c r="C380" s="107" t="s">
        <v>367</v>
      </c>
      <c r="D380" s="9" t="s">
        <v>129</v>
      </c>
      <c r="E380" s="3" t="s">
        <v>239</v>
      </c>
      <c r="F380" s="9" t="s">
        <v>367</v>
      </c>
      <c r="G380" s="3">
        <v>8</v>
      </c>
      <c r="H380" s="3">
        <v>9</v>
      </c>
      <c r="I380" s="8">
        <v>12</v>
      </c>
      <c r="J380" s="67">
        <f t="shared" si="21"/>
        <v>8928.84</v>
      </c>
      <c r="K380" s="68">
        <v>744.07</v>
      </c>
      <c r="L380" s="69">
        <v>620.05663414969115</v>
      </c>
    </row>
    <row r="381" spans="1:12" ht="13.5" customHeight="1" x14ac:dyDescent="0.2">
      <c r="A381" s="18">
        <v>474468</v>
      </c>
      <c r="B381" s="19" t="s">
        <v>237</v>
      </c>
      <c r="C381" s="107" t="s">
        <v>367</v>
      </c>
      <c r="D381" s="9" t="s">
        <v>129</v>
      </c>
      <c r="E381" s="3" t="s">
        <v>373</v>
      </c>
      <c r="F381" s="9" t="s">
        <v>367</v>
      </c>
      <c r="G381" s="3">
        <v>8</v>
      </c>
      <c r="H381" s="3">
        <v>9</v>
      </c>
      <c r="I381" s="8">
        <v>12</v>
      </c>
      <c r="J381" s="67">
        <f t="shared" si="21"/>
        <v>8928.84</v>
      </c>
      <c r="K381" s="68">
        <v>744.07</v>
      </c>
      <c r="L381" s="69">
        <v>620.05663414969115</v>
      </c>
    </row>
    <row r="382" spans="1:12" x14ac:dyDescent="0.2">
      <c r="A382" s="52" t="s">
        <v>194</v>
      </c>
      <c r="B382" s="19"/>
      <c r="C382" s="1"/>
      <c r="D382" s="107"/>
      <c r="E382" s="1"/>
      <c r="F382" s="1"/>
      <c r="G382" s="1"/>
      <c r="H382" s="1"/>
      <c r="I382" s="1"/>
      <c r="J382" s="73"/>
      <c r="K382" s="73"/>
      <c r="L382" s="74" t="s">
        <v>406</v>
      </c>
    </row>
    <row r="383" spans="1:12" ht="24.95" customHeight="1" x14ac:dyDescent="0.2">
      <c r="A383" s="18">
        <v>474633</v>
      </c>
      <c r="B383" s="19" t="s">
        <v>249</v>
      </c>
      <c r="C383" s="107" t="s">
        <v>367</v>
      </c>
      <c r="D383" s="9" t="s">
        <v>129</v>
      </c>
      <c r="E383" s="3" t="s">
        <v>4</v>
      </c>
      <c r="F383" s="9" t="s">
        <v>367</v>
      </c>
      <c r="G383" s="3">
        <v>3</v>
      </c>
      <c r="H383" s="3" t="s">
        <v>195</v>
      </c>
      <c r="I383" s="8">
        <v>3</v>
      </c>
      <c r="J383" s="67">
        <f>K383*I383</f>
        <v>10123.92</v>
      </c>
      <c r="K383" s="68">
        <v>3374.64</v>
      </c>
      <c r="L383" s="69">
        <v>2812.1989940352009</v>
      </c>
    </row>
    <row r="384" spans="1:12" s="56" customFormat="1" x14ac:dyDescent="0.2">
      <c r="A384" s="52" t="s">
        <v>232</v>
      </c>
      <c r="B384" s="19"/>
      <c r="C384" s="2"/>
      <c r="D384" s="2"/>
      <c r="E384" s="2"/>
      <c r="F384" s="2"/>
      <c r="G384" s="2"/>
      <c r="H384" s="2"/>
      <c r="I384" s="2"/>
      <c r="J384" s="73"/>
      <c r="K384" s="73"/>
      <c r="L384" s="74"/>
    </row>
    <row r="385" spans="1:12" x14ac:dyDescent="0.2">
      <c r="A385" s="18">
        <v>205600</v>
      </c>
      <c r="B385" s="19" t="s">
        <v>63</v>
      </c>
      <c r="C385" s="9" t="s">
        <v>26</v>
      </c>
      <c r="D385" s="9" t="s">
        <v>367</v>
      </c>
      <c r="E385" s="3" t="s">
        <v>367</v>
      </c>
      <c r="F385" s="9" t="s">
        <v>367</v>
      </c>
      <c r="G385" s="9" t="s">
        <v>367</v>
      </c>
      <c r="H385" s="9" t="s">
        <v>367</v>
      </c>
      <c r="I385" s="8">
        <v>100</v>
      </c>
      <c r="J385" s="67">
        <f t="shared" ref="J385:J403" si="22">K385*I385</f>
        <v>18796</v>
      </c>
      <c r="K385" s="68">
        <v>187.96</v>
      </c>
      <c r="L385" s="69">
        <v>156.63233009308502</v>
      </c>
    </row>
    <row r="386" spans="1:12" ht="24.95" customHeight="1" x14ac:dyDescent="0.2">
      <c r="A386" s="18">
        <v>205602</v>
      </c>
      <c r="B386" s="19" t="s">
        <v>102</v>
      </c>
      <c r="C386" s="9" t="s">
        <v>324</v>
      </c>
      <c r="D386" s="9" t="s">
        <v>367</v>
      </c>
      <c r="E386" s="3" t="s">
        <v>4</v>
      </c>
      <c r="F386" s="9" t="s">
        <v>367</v>
      </c>
      <c r="G386" s="9" t="s">
        <v>367</v>
      </c>
      <c r="H386" s="9" t="s">
        <v>367</v>
      </c>
      <c r="I386" s="8">
        <v>40</v>
      </c>
      <c r="J386" s="67">
        <f t="shared" si="22"/>
        <v>6322.4</v>
      </c>
      <c r="K386" s="68">
        <v>158.06</v>
      </c>
      <c r="L386" s="69">
        <v>131.71982525251707</v>
      </c>
    </row>
    <row r="387" spans="1:12" ht="24.95" customHeight="1" x14ac:dyDescent="0.2">
      <c r="A387" s="18">
        <v>205603</v>
      </c>
      <c r="B387" s="19" t="s">
        <v>102</v>
      </c>
      <c r="C387" s="9" t="s">
        <v>324</v>
      </c>
      <c r="D387" s="9" t="s">
        <v>367</v>
      </c>
      <c r="E387" s="3" t="s">
        <v>62</v>
      </c>
      <c r="F387" s="9" t="s">
        <v>367</v>
      </c>
      <c r="G387" s="9" t="s">
        <v>367</v>
      </c>
      <c r="H387" s="9" t="s">
        <v>367</v>
      </c>
      <c r="I387" s="8">
        <v>40</v>
      </c>
      <c r="J387" s="67">
        <f t="shared" si="22"/>
        <v>6322.4</v>
      </c>
      <c r="K387" s="68">
        <v>158.06</v>
      </c>
      <c r="L387" s="69">
        <v>131.71982525251707</v>
      </c>
    </row>
    <row r="388" spans="1:12" ht="24.95" customHeight="1" x14ac:dyDescent="0.2">
      <c r="A388" s="18">
        <v>203045</v>
      </c>
      <c r="B388" s="19" t="s">
        <v>101</v>
      </c>
      <c r="C388" s="9" t="s">
        <v>26</v>
      </c>
      <c r="D388" s="9" t="s">
        <v>367</v>
      </c>
      <c r="E388" s="3" t="s">
        <v>5</v>
      </c>
      <c r="F388" s="9" t="s">
        <v>367</v>
      </c>
      <c r="G388" s="9" t="s">
        <v>367</v>
      </c>
      <c r="H388" s="9" t="s">
        <v>367</v>
      </c>
      <c r="I388" s="8">
        <v>40</v>
      </c>
      <c r="J388" s="67">
        <f t="shared" si="22"/>
        <v>6322.4</v>
      </c>
      <c r="K388" s="68">
        <v>158.06</v>
      </c>
      <c r="L388" s="69">
        <v>131.71982525251707</v>
      </c>
    </row>
    <row r="389" spans="1:12" x14ac:dyDescent="0.2">
      <c r="A389" s="18">
        <v>205605</v>
      </c>
      <c r="B389" s="19" t="s">
        <v>379</v>
      </c>
      <c r="C389" s="9" t="s">
        <v>92</v>
      </c>
      <c r="D389" s="9" t="s">
        <v>367</v>
      </c>
      <c r="E389" s="3" t="s">
        <v>4</v>
      </c>
      <c r="F389" s="9" t="s">
        <v>367</v>
      </c>
      <c r="G389" s="9" t="s">
        <v>367</v>
      </c>
      <c r="H389" s="9" t="s">
        <v>367</v>
      </c>
      <c r="I389" s="8">
        <v>10</v>
      </c>
      <c r="J389" s="67">
        <f t="shared" si="22"/>
        <v>1892.8</v>
      </c>
      <c r="K389" s="68">
        <v>189.28</v>
      </c>
      <c r="L389" s="69">
        <v>157.73672075950401</v>
      </c>
    </row>
    <row r="390" spans="1:12" x14ac:dyDescent="0.2">
      <c r="A390" s="18">
        <v>205606</v>
      </c>
      <c r="B390" s="19" t="s">
        <v>379</v>
      </c>
      <c r="C390" s="9" t="s">
        <v>92</v>
      </c>
      <c r="D390" s="9" t="s">
        <v>367</v>
      </c>
      <c r="E390" s="3" t="s">
        <v>62</v>
      </c>
      <c r="F390" s="9" t="s">
        <v>367</v>
      </c>
      <c r="G390" s="9" t="s">
        <v>367</v>
      </c>
      <c r="H390" s="9" t="s">
        <v>367</v>
      </c>
      <c r="I390" s="3">
        <v>10</v>
      </c>
      <c r="J390" s="67">
        <f t="shared" si="22"/>
        <v>1892.8</v>
      </c>
      <c r="K390" s="68">
        <v>189.28</v>
      </c>
      <c r="L390" s="69">
        <v>157.73672075950401</v>
      </c>
    </row>
    <row r="391" spans="1:12" x14ac:dyDescent="0.2">
      <c r="A391" s="18">
        <v>205502</v>
      </c>
      <c r="B391" s="19" t="s">
        <v>234</v>
      </c>
      <c r="C391" s="107" t="s">
        <v>367</v>
      </c>
      <c r="D391" s="9" t="s">
        <v>367</v>
      </c>
      <c r="E391" s="3" t="s">
        <v>4</v>
      </c>
      <c r="F391" s="9" t="s">
        <v>367</v>
      </c>
      <c r="G391" s="9" t="s">
        <v>367</v>
      </c>
      <c r="H391" s="9" t="s">
        <v>367</v>
      </c>
      <c r="I391" s="8">
        <v>100</v>
      </c>
      <c r="J391" s="67">
        <f t="shared" si="22"/>
        <v>30392</v>
      </c>
      <c r="K391" s="68">
        <v>303.92</v>
      </c>
      <c r="L391" s="69">
        <v>253.26651340475104</v>
      </c>
    </row>
    <row r="392" spans="1:12" ht="25.5" x14ac:dyDescent="0.2">
      <c r="A392" s="18">
        <v>205503</v>
      </c>
      <c r="B392" s="19" t="s">
        <v>300</v>
      </c>
      <c r="C392" s="107" t="s">
        <v>367</v>
      </c>
      <c r="D392" s="9" t="s">
        <v>367</v>
      </c>
      <c r="E392" s="3" t="s">
        <v>62</v>
      </c>
      <c r="F392" s="9" t="s">
        <v>367</v>
      </c>
      <c r="G392" s="9" t="s">
        <v>367</v>
      </c>
      <c r="H392" s="9" t="s">
        <v>367</v>
      </c>
      <c r="I392" s="8">
        <v>100</v>
      </c>
      <c r="J392" s="67">
        <f t="shared" si="22"/>
        <v>30392</v>
      </c>
      <c r="K392" s="68">
        <v>303.92</v>
      </c>
      <c r="L392" s="69">
        <v>253.26651340475104</v>
      </c>
    </row>
    <row r="393" spans="1:12" x14ac:dyDescent="0.2">
      <c r="A393" s="18">
        <v>200262</v>
      </c>
      <c r="B393" s="19" t="s">
        <v>233</v>
      </c>
      <c r="C393" s="107" t="s">
        <v>367</v>
      </c>
      <c r="D393" s="9" t="s">
        <v>367</v>
      </c>
      <c r="E393" s="3" t="s">
        <v>5</v>
      </c>
      <c r="F393" s="9" t="s">
        <v>367</v>
      </c>
      <c r="G393" s="9" t="s">
        <v>367</v>
      </c>
      <c r="H393" s="9" t="s">
        <v>367</v>
      </c>
      <c r="I393" s="8">
        <v>100</v>
      </c>
      <c r="J393" s="67">
        <f t="shared" si="22"/>
        <v>30392</v>
      </c>
      <c r="K393" s="68">
        <v>303.92</v>
      </c>
      <c r="L393" s="69">
        <v>253.26651340475104</v>
      </c>
    </row>
    <row r="394" spans="1:12" x14ac:dyDescent="0.2">
      <c r="A394" s="18">
        <v>200260</v>
      </c>
      <c r="B394" s="19" t="s">
        <v>125</v>
      </c>
      <c r="C394" s="107" t="s">
        <v>367</v>
      </c>
      <c r="D394" s="9" t="s">
        <v>367</v>
      </c>
      <c r="E394" s="3" t="s">
        <v>367</v>
      </c>
      <c r="F394" s="9" t="s">
        <v>367</v>
      </c>
      <c r="G394" s="9" t="s">
        <v>367</v>
      </c>
      <c r="H394" s="9" t="s">
        <v>367</v>
      </c>
      <c r="I394" s="8">
        <v>100</v>
      </c>
      <c r="J394" s="67">
        <f t="shared" si="22"/>
        <v>30392</v>
      </c>
      <c r="K394" s="68">
        <v>303.92</v>
      </c>
      <c r="L394" s="69">
        <v>253.26651340475104</v>
      </c>
    </row>
    <row r="395" spans="1:12" ht="38.25" x14ac:dyDescent="0.2">
      <c r="A395" s="18">
        <v>205530</v>
      </c>
      <c r="B395" s="66" t="s">
        <v>449</v>
      </c>
      <c r="C395" s="9" t="s">
        <v>325</v>
      </c>
      <c r="D395" s="9" t="s">
        <v>367</v>
      </c>
      <c r="E395" s="3" t="s">
        <v>4</v>
      </c>
      <c r="F395" s="9" t="s">
        <v>367</v>
      </c>
      <c r="G395" s="9" t="s">
        <v>367</v>
      </c>
      <c r="H395" s="9" t="s">
        <v>367</v>
      </c>
      <c r="I395" s="8">
        <v>4</v>
      </c>
      <c r="J395" s="67">
        <f t="shared" si="22"/>
        <v>18799.759999999998</v>
      </c>
      <c r="K395" s="68">
        <v>4699.9399999999996</v>
      </c>
      <c r="L395" s="69">
        <v>3916.6153070448936</v>
      </c>
    </row>
    <row r="396" spans="1:12" s="56" customFormat="1" ht="38.25" x14ac:dyDescent="0.2">
      <c r="A396" s="18">
        <v>205532</v>
      </c>
      <c r="B396" s="66" t="s">
        <v>449</v>
      </c>
      <c r="C396" s="9" t="s">
        <v>325</v>
      </c>
      <c r="D396" s="9" t="s">
        <v>367</v>
      </c>
      <c r="E396" s="3" t="s">
        <v>62</v>
      </c>
      <c r="F396" s="9" t="s">
        <v>367</v>
      </c>
      <c r="G396" s="9" t="s">
        <v>367</v>
      </c>
      <c r="H396" s="9" t="s">
        <v>367</v>
      </c>
      <c r="I396" s="8">
        <v>4</v>
      </c>
      <c r="J396" s="67">
        <f t="shared" si="22"/>
        <v>18799.759999999998</v>
      </c>
      <c r="K396" s="68">
        <v>4699.9399999999996</v>
      </c>
      <c r="L396" s="69">
        <v>3916.6153070448936</v>
      </c>
    </row>
    <row r="397" spans="1:12" x14ac:dyDescent="0.2">
      <c r="A397" s="18">
        <v>205630</v>
      </c>
      <c r="B397" s="19" t="s">
        <v>68</v>
      </c>
      <c r="C397" s="9" t="s">
        <v>219</v>
      </c>
      <c r="D397" s="9" t="s">
        <v>367</v>
      </c>
      <c r="E397" s="3" t="s">
        <v>4</v>
      </c>
      <c r="F397" s="9" t="s">
        <v>367</v>
      </c>
      <c r="G397" s="9" t="s">
        <v>367</v>
      </c>
      <c r="H397" s="9" t="s">
        <v>367</v>
      </c>
      <c r="I397" s="8">
        <v>1</v>
      </c>
      <c r="J397" s="67">
        <f t="shared" si="22"/>
        <v>2380.39</v>
      </c>
      <c r="K397" s="68">
        <v>2380.39</v>
      </c>
      <c r="L397" s="69">
        <v>1983.6555431449683</v>
      </c>
    </row>
    <row r="398" spans="1:12" x14ac:dyDescent="0.2">
      <c r="A398" s="18">
        <v>205638</v>
      </c>
      <c r="B398" s="19" t="s">
        <v>68</v>
      </c>
      <c r="C398" s="9" t="s">
        <v>219</v>
      </c>
      <c r="D398" s="9" t="s">
        <v>367</v>
      </c>
      <c r="E398" s="3" t="s">
        <v>62</v>
      </c>
      <c r="F398" s="9" t="s">
        <v>367</v>
      </c>
      <c r="G398" s="9" t="s">
        <v>367</v>
      </c>
      <c r="H398" s="9" t="s">
        <v>367</v>
      </c>
      <c r="I398" s="8">
        <v>1</v>
      </c>
      <c r="J398" s="67">
        <f t="shared" si="22"/>
        <v>2380.39</v>
      </c>
      <c r="K398" s="68">
        <v>2380.39</v>
      </c>
      <c r="L398" s="69">
        <v>1983.6555431449683</v>
      </c>
    </row>
    <row r="399" spans="1:12" ht="25.5" x14ac:dyDescent="0.2">
      <c r="A399" s="18">
        <v>206540</v>
      </c>
      <c r="B399" s="19" t="s">
        <v>82</v>
      </c>
      <c r="C399" s="9" t="s">
        <v>19</v>
      </c>
      <c r="D399" s="9" t="s">
        <v>367</v>
      </c>
      <c r="E399" s="3" t="s">
        <v>367</v>
      </c>
      <c r="F399" s="9" t="s">
        <v>367</v>
      </c>
      <c r="G399" s="9" t="s">
        <v>367</v>
      </c>
      <c r="H399" s="9" t="s">
        <v>367</v>
      </c>
      <c r="I399" s="8">
        <v>10</v>
      </c>
      <c r="J399" s="67">
        <f t="shared" si="22"/>
        <v>19362.7</v>
      </c>
      <c r="K399" s="68">
        <v>1936.27</v>
      </c>
      <c r="L399" s="69">
        <v>1613.557240202311</v>
      </c>
    </row>
    <row r="400" spans="1:12" ht="24.95" customHeight="1" x14ac:dyDescent="0.2">
      <c r="A400" s="18">
        <v>206530</v>
      </c>
      <c r="B400" s="19" t="s">
        <v>95</v>
      </c>
      <c r="C400" s="9" t="s">
        <v>19</v>
      </c>
      <c r="D400" s="9" t="s">
        <v>367</v>
      </c>
      <c r="E400" s="3" t="s">
        <v>62</v>
      </c>
      <c r="F400" s="9" t="s">
        <v>367</v>
      </c>
      <c r="G400" s="9" t="s">
        <v>367</v>
      </c>
      <c r="H400" s="9" t="s">
        <v>367</v>
      </c>
      <c r="I400" s="8">
        <v>10</v>
      </c>
      <c r="J400" s="67">
        <f t="shared" si="22"/>
        <v>19362.7</v>
      </c>
      <c r="K400" s="68">
        <v>1936.27</v>
      </c>
      <c r="L400" s="69">
        <v>1613.557240202311</v>
      </c>
    </row>
    <row r="401" spans="1:12" ht="12.75" customHeight="1" x14ac:dyDescent="0.2">
      <c r="A401" s="18">
        <v>206550</v>
      </c>
      <c r="B401" s="19" t="s">
        <v>96</v>
      </c>
      <c r="C401" s="9" t="s">
        <v>18</v>
      </c>
      <c r="D401" s="9" t="s">
        <v>367</v>
      </c>
      <c r="E401" s="3" t="s">
        <v>367</v>
      </c>
      <c r="F401" s="9" t="s">
        <v>367</v>
      </c>
      <c r="G401" s="9" t="s">
        <v>367</v>
      </c>
      <c r="H401" s="9" t="s">
        <v>367</v>
      </c>
      <c r="I401" s="8">
        <v>1</v>
      </c>
      <c r="J401" s="67">
        <f t="shared" si="22"/>
        <v>4893.4799999999996</v>
      </c>
      <c r="K401" s="68">
        <v>4893.4799999999996</v>
      </c>
      <c r="L401" s="69">
        <v>4077.8988209061667</v>
      </c>
    </row>
    <row r="402" spans="1:12" ht="24.95" customHeight="1" x14ac:dyDescent="0.2">
      <c r="A402" s="18">
        <v>658003</v>
      </c>
      <c r="B402" s="19" t="s">
        <v>371</v>
      </c>
      <c r="C402" s="9" t="s">
        <v>364</v>
      </c>
      <c r="D402" s="9" t="s">
        <v>367</v>
      </c>
      <c r="E402" s="3" t="s">
        <v>4</v>
      </c>
      <c r="F402" s="9" t="s">
        <v>367</v>
      </c>
      <c r="G402" s="9" t="s">
        <v>367</v>
      </c>
      <c r="H402" s="9" t="s">
        <v>367</v>
      </c>
      <c r="I402" s="8">
        <v>10</v>
      </c>
      <c r="J402" s="67">
        <f t="shared" si="22"/>
        <v>752.90000000000009</v>
      </c>
      <c r="K402" s="68">
        <v>75.290000000000006</v>
      </c>
      <c r="L402" s="69">
        <v>62.737885165420082</v>
      </c>
    </row>
    <row r="403" spans="1:12" ht="25.5" x14ac:dyDescent="0.2">
      <c r="A403" s="18">
        <v>202829</v>
      </c>
      <c r="B403" s="19" t="s">
        <v>103</v>
      </c>
      <c r="C403" s="107" t="s">
        <v>367</v>
      </c>
      <c r="D403" s="9" t="s">
        <v>367</v>
      </c>
      <c r="E403" s="3" t="s">
        <v>4</v>
      </c>
      <c r="F403" s="9" t="s">
        <v>367</v>
      </c>
      <c r="G403" s="9" t="s">
        <v>367</v>
      </c>
      <c r="H403" s="9" t="s">
        <v>367</v>
      </c>
      <c r="I403" s="8">
        <v>30</v>
      </c>
      <c r="J403" s="67">
        <f t="shared" si="22"/>
        <v>10524.3</v>
      </c>
      <c r="K403" s="68">
        <v>350.81</v>
      </c>
      <c r="L403" s="69">
        <v>292.34495237034781</v>
      </c>
    </row>
    <row r="404" spans="1:12" ht="25.5" hidden="1" x14ac:dyDescent="0.2">
      <c r="A404" s="18">
        <v>470061</v>
      </c>
      <c r="B404" s="19" t="s">
        <v>199</v>
      </c>
      <c r="C404" s="107" t="s">
        <v>367</v>
      </c>
      <c r="D404" s="9" t="s">
        <v>367</v>
      </c>
      <c r="E404" s="3" t="s">
        <v>4</v>
      </c>
      <c r="F404" s="9" t="s">
        <v>367</v>
      </c>
      <c r="G404" s="9" t="s">
        <v>367</v>
      </c>
      <c r="H404" s="9" t="s">
        <v>367</v>
      </c>
      <c r="I404" s="3">
        <v>1000</v>
      </c>
      <c r="J404" s="67"/>
      <c r="K404" s="68"/>
      <c r="L404" s="69"/>
    </row>
    <row r="405" spans="1:12" ht="25.5" hidden="1" x14ac:dyDescent="0.2">
      <c r="A405" s="18">
        <v>470068</v>
      </c>
      <c r="B405" s="19" t="s">
        <v>365</v>
      </c>
      <c r="C405" s="107" t="s">
        <v>367</v>
      </c>
      <c r="D405" s="9" t="s">
        <v>367</v>
      </c>
      <c r="E405" s="3" t="s">
        <v>326</v>
      </c>
      <c r="F405" s="9" t="s">
        <v>367</v>
      </c>
      <c r="G405" s="9" t="s">
        <v>367</v>
      </c>
      <c r="H405" s="9" t="s">
        <v>367</v>
      </c>
      <c r="I405" s="3">
        <v>500</v>
      </c>
      <c r="J405" s="67"/>
      <c r="K405" s="68"/>
      <c r="L405" s="69"/>
    </row>
    <row r="406" spans="1:12" ht="25.5" hidden="1" x14ac:dyDescent="0.2">
      <c r="A406" s="18">
        <v>470092</v>
      </c>
      <c r="B406" s="19" t="s">
        <v>200</v>
      </c>
      <c r="C406" s="107" t="s">
        <v>367</v>
      </c>
      <c r="D406" s="9" t="s">
        <v>367</v>
      </c>
      <c r="E406" s="3" t="s">
        <v>326</v>
      </c>
      <c r="F406" s="9" t="s">
        <v>367</v>
      </c>
      <c r="G406" s="9" t="s">
        <v>367</v>
      </c>
      <c r="H406" s="9" t="s">
        <v>367</v>
      </c>
      <c r="I406" s="3">
        <v>2000</v>
      </c>
      <c r="J406" s="67"/>
      <c r="K406" s="68"/>
      <c r="L406" s="69"/>
    </row>
    <row r="407" spans="1:12" ht="18" customHeight="1" x14ac:dyDescent="0.2">
      <c r="A407" s="18">
        <v>470070</v>
      </c>
      <c r="B407" s="19" t="s">
        <v>450</v>
      </c>
      <c r="C407" s="9" t="s">
        <v>366</v>
      </c>
      <c r="D407" s="9" t="s">
        <v>367</v>
      </c>
      <c r="E407" s="3" t="s">
        <v>12</v>
      </c>
      <c r="F407" s="9" t="s">
        <v>367</v>
      </c>
      <c r="G407" s="9" t="s">
        <v>367</v>
      </c>
      <c r="H407" s="9" t="s">
        <v>367</v>
      </c>
      <c r="I407" s="3">
        <v>60</v>
      </c>
      <c r="J407" s="67">
        <f>K407*I407</f>
        <v>21048.6</v>
      </c>
      <c r="K407" s="68">
        <v>350.81</v>
      </c>
      <c r="L407" s="69">
        <v>292.34495237034781</v>
      </c>
    </row>
    <row r="408" spans="1:12" s="75" customFormat="1" ht="16.899999999999999" customHeight="1" x14ac:dyDescent="0.2">
      <c r="A408" s="18">
        <v>473102</v>
      </c>
      <c r="B408" s="66" t="s">
        <v>454</v>
      </c>
      <c r="C408" s="9" t="s">
        <v>366</v>
      </c>
      <c r="D408" s="9" t="s">
        <v>367</v>
      </c>
      <c r="E408" s="3" t="s">
        <v>4</v>
      </c>
      <c r="F408" s="9" t="s">
        <v>367</v>
      </c>
      <c r="G408" s="9" t="s">
        <v>367</v>
      </c>
      <c r="H408" s="9" t="s">
        <v>367</v>
      </c>
      <c r="I408" s="3">
        <v>10</v>
      </c>
      <c r="J408" s="67"/>
      <c r="K408" s="68">
        <v>301.82</v>
      </c>
      <c r="L408" s="69">
        <v>251.51840000000001</v>
      </c>
    </row>
    <row r="409" spans="1:12" s="75" customFormat="1" ht="24.95" customHeight="1" x14ac:dyDescent="0.2">
      <c r="A409" s="18">
        <v>473103</v>
      </c>
      <c r="B409" s="66" t="s">
        <v>455</v>
      </c>
      <c r="C409" s="9" t="s">
        <v>366</v>
      </c>
      <c r="D409" s="9" t="s">
        <v>367</v>
      </c>
      <c r="E409" s="3" t="s">
        <v>4</v>
      </c>
      <c r="F409" s="9" t="s">
        <v>367</v>
      </c>
      <c r="G409" s="9" t="s">
        <v>367</v>
      </c>
      <c r="H409" s="9" t="s">
        <v>367</v>
      </c>
      <c r="I409" s="3">
        <v>40</v>
      </c>
      <c r="J409" s="67"/>
      <c r="K409" s="68">
        <v>47.71</v>
      </c>
      <c r="L409" s="69">
        <v>39.760000000000005</v>
      </c>
    </row>
    <row r="410" spans="1:12" s="75" customFormat="1" ht="24.95" customHeight="1" x14ac:dyDescent="0.2">
      <c r="A410" s="18">
        <v>460015</v>
      </c>
      <c r="B410" s="66" t="s">
        <v>372</v>
      </c>
      <c r="C410" s="9" t="s">
        <v>236</v>
      </c>
      <c r="D410" s="9" t="s">
        <v>367</v>
      </c>
      <c r="E410" s="3" t="s">
        <v>62</v>
      </c>
      <c r="F410" s="9" t="s">
        <v>367</v>
      </c>
      <c r="G410" s="9" t="s">
        <v>367</v>
      </c>
      <c r="H410" s="9" t="s">
        <v>367</v>
      </c>
      <c r="I410" s="3">
        <v>6</v>
      </c>
      <c r="J410" s="67">
        <f>K410*I410</f>
        <v>14282.34</v>
      </c>
      <c r="K410" s="68">
        <v>2380.39</v>
      </c>
      <c r="L410" s="69">
        <v>1983.6555431449683</v>
      </c>
    </row>
    <row r="411" spans="1:12" s="75" customFormat="1" ht="24.95" customHeight="1" x14ac:dyDescent="0.2">
      <c r="A411" s="18">
        <v>205523</v>
      </c>
      <c r="B411" s="66" t="s">
        <v>369</v>
      </c>
      <c r="C411" s="9" t="s">
        <v>214</v>
      </c>
      <c r="D411" s="9" t="s">
        <v>367</v>
      </c>
      <c r="E411" s="3" t="s">
        <v>62</v>
      </c>
      <c r="F411" s="9" t="s">
        <v>367</v>
      </c>
      <c r="G411" s="9" t="s">
        <v>367</v>
      </c>
      <c r="H411" s="9" t="s">
        <v>367</v>
      </c>
      <c r="I411" s="3">
        <v>1</v>
      </c>
      <c r="J411" s="67">
        <f>K411*I411</f>
        <v>10508.45</v>
      </c>
      <c r="K411" s="68">
        <v>10508.45</v>
      </c>
      <c r="L411" s="69">
        <v>8757.044681616002</v>
      </c>
    </row>
    <row r="412" spans="1:12" s="75" customFormat="1" ht="24.95" customHeight="1" x14ac:dyDescent="0.2">
      <c r="A412" s="18">
        <v>205500</v>
      </c>
      <c r="B412" s="66" t="s">
        <v>370</v>
      </c>
      <c r="C412" s="9" t="s">
        <v>214</v>
      </c>
      <c r="D412" s="9" t="s">
        <v>367</v>
      </c>
      <c r="E412" s="3" t="s">
        <v>4</v>
      </c>
      <c r="F412" s="9" t="s">
        <v>367</v>
      </c>
      <c r="G412" s="9" t="s">
        <v>367</v>
      </c>
      <c r="H412" s="9" t="s">
        <v>367</v>
      </c>
      <c r="I412" s="3">
        <v>1</v>
      </c>
      <c r="J412" s="67">
        <f>K412*I412</f>
        <v>10508.45</v>
      </c>
      <c r="K412" s="68">
        <v>10508.45</v>
      </c>
      <c r="L412" s="69">
        <v>8757.044681616002</v>
      </c>
    </row>
    <row r="413" spans="1:12" s="75" customFormat="1" ht="24.95" customHeight="1" x14ac:dyDescent="0.2">
      <c r="A413" s="18">
        <v>205504</v>
      </c>
      <c r="B413" s="66" t="s">
        <v>370</v>
      </c>
      <c r="C413" s="9" t="s">
        <v>214</v>
      </c>
      <c r="D413" s="9" t="s">
        <v>367</v>
      </c>
      <c r="E413" s="3" t="s">
        <v>62</v>
      </c>
      <c r="F413" s="9" t="s">
        <v>367</v>
      </c>
      <c r="G413" s="9" t="s">
        <v>367</v>
      </c>
      <c r="H413" s="9" t="s">
        <v>367</v>
      </c>
      <c r="I413" s="3">
        <v>1</v>
      </c>
      <c r="J413" s="67">
        <f>K413*I413</f>
        <v>10508.45</v>
      </c>
      <c r="K413" s="68">
        <v>10508.45</v>
      </c>
      <c r="L413" s="69">
        <v>8757.044681616002</v>
      </c>
    </row>
    <row r="414" spans="1:12" s="75" customFormat="1" ht="24.95" customHeight="1" x14ac:dyDescent="0.2">
      <c r="A414" s="18">
        <v>205508</v>
      </c>
      <c r="B414" s="66" t="s">
        <v>376</v>
      </c>
      <c r="C414" s="9" t="s">
        <v>214</v>
      </c>
      <c r="D414" s="9" t="s">
        <v>367</v>
      </c>
      <c r="E414" s="3" t="s">
        <v>62</v>
      </c>
      <c r="F414" s="9" t="s">
        <v>367</v>
      </c>
      <c r="G414" s="9" t="s">
        <v>367</v>
      </c>
      <c r="H414" s="9" t="s">
        <v>367</v>
      </c>
      <c r="I414" s="3">
        <v>20</v>
      </c>
      <c r="J414" s="67">
        <f>K414*I414</f>
        <v>80015</v>
      </c>
      <c r="K414" s="68">
        <v>4000.75</v>
      </c>
      <c r="L414" s="69">
        <v>3333.9600000000005</v>
      </c>
    </row>
  </sheetData>
  <mergeCells count="2">
    <mergeCell ref="A7:L7"/>
    <mergeCell ref="A1:B2"/>
  </mergeCells>
  <hyperlinks>
    <hyperlink ref="A5" r:id="rId1"/>
  </hyperlinks>
  <printOptions horizontalCentered="1"/>
  <pageMargins left="0.19685039370078741" right="0.19685039370078741" top="0.19685039370078741" bottom="0.19685039370078741" header="0.11811023622047245" footer="7.874015748031496E-2"/>
  <pageSetup paperSize="9" scale="72" fitToHeight="0" orientation="portrait" r:id="rId2"/>
  <headerFooter alignWithMargins="0"/>
  <rowBreaks count="2" manualBreakCount="2">
    <brk id="65" max="11" man="1"/>
    <brk id="123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04 2020</vt:lpstr>
      <vt:lpstr>fght</vt:lpstr>
      <vt:lpstr>апрель</vt:lpstr>
      <vt:lpstr>асс</vt:lpstr>
      <vt:lpstr>'04 2020'!Заголовки_для_печати</vt:lpstr>
      <vt:lpstr>'04 2020'!Область_печати</vt:lpstr>
    </vt:vector>
  </TitlesOfParts>
  <Company>SCA Hygiene Products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</dc:creator>
  <cp:lastModifiedBy>user</cp:lastModifiedBy>
  <cp:lastPrinted>2020-04-21T07:34:53Z</cp:lastPrinted>
  <dcterms:created xsi:type="dcterms:W3CDTF">2004-10-04T05:49:23Z</dcterms:created>
  <dcterms:modified xsi:type="dcterms:W3CDTF">2020-05-19T12:06:43Z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Price 01 02 2011(BA).xls</vt:lpwstr>
  </property>
</Properties>
</file>